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\Downloads\"/>
    </mc:Choice>
  </mc:AlternateContent>
  <xr:revisionPtr revIDLastSave="0" documentId="13_ncr:1_{41A21CD8-5070-4AC3-87AB-ED0D493B1EC7}" xr6:coauthVersionLast="47" xr6:coauthVersionMax="47" xr10:uidLastSave="{00000000-0000-0000-0000-000000000000}"/>
  <bookViews>
    <workbookView xWindow="-120" yWindow="-120" windowWidth="29040" windowHeight="15720" xr2:uid="{28D585F1-BE76-4A81-BF74-9298CF8DEE1A}"/>
  </bookViews>
  <sheets>
    <sheet name="Arkusz1" sheetId="1" r:id="rId1"/>
  </sheets>
  <definedNames>
    <definedName name="_xlnm._FilterDatabase" localSheetId="0" hidden="1">Arkusz1!$C$4:$C$211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1" l="1"/>
  <c r="F201" i="1" s="1"/>
  <c r="D42" i="1"/>
  <c r="F42" i="1" s="1"/>
  <c r="G42" i="1"/>
  <c r="D43" i="1"/>
  <c r="F43" i="1" s="1"/>
  <c r="G43" i="1"/>
  <c r="D44" i="1"/>
  <c r="F44" i="1" s="1"/>
  <c r="G44" i="1"/>
  <c r="G41" i="1"/>
  <c r="D41" i="1"/>
  <c r="F41" i="1" s="1"/>
  <c r="D66" i="1"/>
  <c r="F66" i="1" s="1"/>
  <c r="G66" i="1"/>
  <c r="C63" i="1"/>
  <c r="C7" i="1"/>
  <c r="C10" i="1"/>
  <c r="D9" i="1"/>
  <c r="F9" i="1" s="1"/>
  <c r="G9" i="1"/>
  <c r="A9" i="1"/>
  <c r="A11" i="1" s="1"/>
  <c r="A12" i="1" s="1"/>
  <c r="A13" i="1" s="1"/>
  <c r="A14" i="1" s="1"/>
  <c r="A15" i="1" s="1"/>
  <c r="C16" i="1"/>
  <c r="C20" i="1"/>
  <c r="C28" i="1"/>
  <c r="C45" i="1"/>
  <c r="C40" i="1" s="1"/>
  <c r="C50" i="1"/>
  <c r="C57" i="1"/>
  <c r="C68" i="1"/>
  <c r="C81" i="1"/>
  <c r="C89" i="1"/>
  <c r="C196" i="1"/>
  <c r="D200" i="1"/>
  <c r="F200" i="1" s="1"/>
  <c r="D197" i="1"/>
  <c r="F197" i="1" s="1"/>
  <c r="D193" i="1"/>
  <c r="F193" i="1" s="1"/>
  <c r="D192" i="1"/>
  <c r="F192" i="1" s="1"/>
  <c r="D191" i="1"/>
  <c r="F191" i="1" s="1"/>
  <c r="D194" i="1"/>
  <c r="F194" i="1" s="1"/>
  <c r="D195" i="1"/>
  <c r="F195" i="1" s="1"/>
  <c r="D198" i="1"/>
  <c r="F198" i="1" s="1"/>
  <c r="D199" i="1"/>
  <c r="F199" i="1" s="1"/>
  <c r="D190" i="1"/>
  <c r="F190" i="1" s="1"/>
  <c r="D187" i="1"/>
  <c r="F187" i="1" s="1"/>
  <c r="G187" i="1"/>
  <c r="D188" i="1"/>
  <c r="F188" i="1" s="1"/>
  <c r="G188" i="1"/>
  <c r="D189" i="1"/>
  <c r="F189" i="1" s="1"/>
  <c r="G189" i="1"/>
  <c r="G190" i="1"/>
  <c r="G191" i="1"/>
  <c r="G192" i="1"/>
  <c r="G193" i="1"/>
  <c r="G194" i="1"/>
  <c r="G195" i="1"/>
  <c r="G197" i="1"/>
  <c r="G198" i="1"/>
  <c r="G199" i="1"/>
  <c r="G200" i="1"/>
  <c r="G201" i="1"/>
  <c r="D185" i="1"/>
  <c r="F185" i="1" s="1"/>
  <c r="D186" i="1"/>
  <c r="F186" i="1" s="1"/>
  <c r="D184" i="1"/>
  <c r="F184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70" i="1"/>
  <c r="F170" i="1" s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G162" i="1"/>
  <c r="G163" i="1"/>
  <c r="G164" i="1"/>
  <c r="G165" i="1"/>
  <c r="G166" i="1"/>
  <c r="G167" i="1"/>
  <c r="G168" i="1"/>
  <c r="G169" i="1"/>
  <c r="G153" i="1"/>
  <c r="G154" i="1"/>
  <c r="G155" i="1"/>
  <c r="G156" i="1"/>
  <c r="G157" i="1"/>
  <c r="G158" i="1"/>
  <c r="G159" i="1"/>
  <c r="G160" i="1"/>
  <c r="G161" i="1"/>
  <c r="D80" i="1"/>
  <c r="F80" i="1" s="1"/>
  <c r="G8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90" i="1"/>
  <c r="D90" i="1"/>
  <c r="F90" i="1" s="1"/>
  <c r="G88" i="1"/>
  <c r="D88" i="1"/>
  <c r="F88" i="1" s="1"/>
  <c r="G87" i="1"/>
  <c r="D87" i="1"/>
  <c r="F87" i="1" s="1"/>
  <c r="G86" i="1"/>
  <c r="D86" i="1"/>
  <c r="F86" i="1" s="1"/>
  <c r="G85" i="1"/>
  <c r="D85" i="1"/>
  <c r="F85" i="1" s="1"/>
  <c r="G84" i="1"/>
  <c r="D84" i="1"/>
  <c r="F84" i="1" s="1"/>
  <c r="G83" i="1"/>
  <c r="D83" i="1"/>
  <c r="F83" i="1" s="1"/>
  <c r="G82" i="1"/>
  <c r="D82" i="1"/>
  <c r="F82" i="1" s="1"/>
  <c r="G79" i="1"/>
  <c r="D79" i="1"/>
  <c r="F79" i="1" s="1"/>
  <c r="G78" i="1"/>
  <c r="D78" i="1"/>
  <c r="F78" i="1" s="1"/>
  <c r="G77" i="1"/>
  <c r="D77" i="1"/>
  <c r="F77" i="1" s="1"/>
  <c r="G76" i="1"/>
  <c r="D76" i="1"/>
  <c r="F76" i="1" s="1"/>
  <c r="G75" i="1"/>
  <c r="D75" i="1"/>
  <c r="F75" i="1" s="1"/>
  <c r="G74" i="1"/>
  <c r="D74" i="1"/>
  <c r="F74" i="1" s="1"/>
  <c r="G73" i="1"/>
  <c r="D73" i="1"/>
  <c r="F73" i="1" s="1"/>
  <c r="G72" i="1"/>
  <c r="D72" i="1"/>
  <c r="F72" i="1" s="1"/>
  <c r="G71" i="1"/>
  <c r="D71" i="1"/>
  <c r="F71" i="1" s="1"/>
  <c r="G70" i="1"/>
  <c r="D70" i="1"/>
  <c r="F70" i="1" s="1"/>
  <c r="G69" i="1"/>
  <c r="D69" i="1"/>
  <c r="F69" i="1" s="1"/>
  <c r="G67" i="1"/>
  <c r="F67" i="1"/>
  <c r="G65" i="1"/>
  <c r="D65" i="1"/>
  <c r="F65" i="1" s="1"/>
  <c r="G64" i="1"/>
  <c r="D64" i="1"/>
  <c r="F64" i="1" s="1"/>
  <c r="G62" i="1"/>
  <c r="D62" i="1"/>
  <c r="F62" i="1" s="1"/>
  <c r="G61" i="1"/>
  <c r="D61" i="1"/>
  <c r="F61" i="1" s="1"/>
  <c r="G60" i="1"/>
  <c r="D60" i="1"/>
  <c r="F60" i="1" s="1"/>
  <c r="G59" i="1"/>
  <c r="D59" i="1"/>
  <c r="F59" i="1" s="1"/>
  <c r="G58" i="1"/>
  <c r="D58" i="1"/>
  <c r="F58" i="1" s="1"/>
  <c r="G56" i="1"/>
  <c r="D56" i="1"/>
  <c r="F56" i="1" s="1"/>
  <c r="G55" i="1"/>
  <c r="D55" i="1"/>
  <c r="F55" i="1" s="1"/>
  <c r="G54" i="1"/>
  <c r="D54" i="1"/>
  <c r="F54" i="1" s="1"/>
  <c r="G53" i="1"/>
  <c r="D53" i="1"/>
  <c r="F53" i="1" s="1"/>
  <c r="G52" i="1"/>
  <c r="D52" i="1"/>
  <c r="F52" i="1" s="1"/>
  <c r="G51" i="1"/>
  <c r="D51" i="1"/>
  <c r="F51" i="1" s="1"/>
  <c r="G49" i="1"/>
  <c r="D49" i="1"/>
  <c r="F49" i="1" s="1"/>
  <c r="G48" i="1"/>
  <c r="D48" i="1"/>
  <c r="F48" i="1" s="1"/>
  <c r="G47" i="1"/>
  <c r="D47" i="1"/>
  <c r="F47" i="1" s="1"/>
  <c r="G46" i="1"/>
  <c r="D46" i="1"/>
  <c r="F46" i="1" s="1"/>
  <c r="G39" i="1"/>
  <c r="D39" i="1"/>
  <c r="F39" i="1" s="1"/>
  <c r="G38" i="1"/>
  <c r="D38" i="1"/>
  <c r="F38" i="1" s="1"/>
  <c r="G37" i="1"/>
  <c r="D37" i="1"/>
  <c r="F37" i="1" s="1"/>
  <c r="G36" i="1"/>
  <c r="D36" i="1"/>
  <c r="F36" i="1" s="1"/>
  <c r="G35" i="1"/>
  <c r="D35" i="1"/>
  <c r="F35" i="1" s="1"/>
  <c r="G34" i="1"/>
  <c r="D34" i="1"/>
  <c r="F34" i="1" s="1"/>
  <c r="G33" i="1"/>
  <c r="D33" i="1"/>
  <c r="F33" i="1" s="1"/>
  <c r="G32" i="1"/>
  <c r="D32" i="1"/>
  <c r="F32" i="1" s="1"/>
  <c r="G31" i="1"/>
  <c r="D31" i="1"/>
  <c r="F31" i="1" s="1"/>
  <c r="G30" i="1"/>
  <c r="D30" i="1"/>
  <c r="F30" i="1" s="1"/>
  <c r="G29" i="1"/>
  <c r="D29" i="1"/>
  <c r="F29" i="1" s="1"/>
  <c r="G27" i="1"/>
  <c r="D27" i="1"/>
  <c r="F27" i="1" s="1"/>
  <c r="G26" i="1"/>
  <c r="D26" i="1"/>
  <c r="F26" i="1" s="1"/>
  <c r="G25" i="1"/>
  <c r="D25" i="1"/>
  <c r="F25" i="1" s="1"/>
  <c r="G24" i="1"/>
  <c r="D24" i="1"/>
  <c r="F24" i="1" s="1"/>
  <c r="G23" i="1"/>
  <c r="D23" i="1"/>
  <c r="F23" i="1" s="1"/>
  <c r="G22" i="1"/>
  <c r="D22" i="1"/>
  <c r="F22" i="1" s="1"/>
  <c r="G21" i="1"/>
  <c r="D21" i="1"/>
  <c r="F21" i="1" s="1"/>
  <c r="G19" i="1"/>
  <c r="D19" i="1"/>
  <c r="F19" i="1" s="1"/>
  <c r="G18" i="1"/>
  <c r="D18" i="1"/>
  <c r="F18" i="1" s="1"/>
  <c r="G17" i="1"/>
  <c r="D17" i="1"/>
  <c r="F17" i="1" s="1"/>
  <c r="G15" i="1"/>
  <c r="D15" i="1"/>
  <c r="F15" i="1" s="1"/>
  <c r="G14" i="1"/>
  <c r="D14" i="1"/>
  <c r="F14" i="1" s="1"/>
  <c r="G13" i="1"/>
  <c r="D13" i="1"/>
  <c r="F13" i="1" s="1"/>
  <c r="G12" i="1"/>
  <c r="D12" i="1"/>
  <c r="F12" i="1" s="1"/>
  <c r="G11" i="1"/>
  <c r="D11" i="1"/>
  <c r="F11" i="1" s="1"/>
  <c r="G8" i="1"/>
  <c r="D8" i="1"/>
  <c r="F8" i="1" s="1"/>
  <c r="A17" i="1" l="1"/>
  <c r="A18" i="1" s="1"/>
  <c r="A19" i="1" s="1"/>
  <c r="A21" i="1" s="1"/>
  <c r="A22" i="1" s="1"/>
  <c r="A23" i="1" s="1"/>
  <c r="A24" i="1" s="1"/>
  <c r="A25" i="1" s="1"/>
  <c r="A26" i="1" s="1"/>
  <c r="A27" i="1" s="1"/>
  <c r="G202" i="1"/>
  <c r="A29" i="1" l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G5" i="1"/>
  <c r="A41" i="1" l="1"/>
  <c r="A42" i="1" s="1"/>
  <c r="A43" i="1" s="1"/>
  <c r="A44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4" i="1" s="1"/>
  <c r="A65" i="1" s="1"/>
  <c r="A66" i="1" s="1"/>
  <c r="A67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<sst xmlns="http://schemas.openxmlformats.org/spreadsheetml/2006/main" count="216" uniqueCount="214">
  <si>
    <t>Kalkulator CYFROWY UCZEŃ 2026</t>
  </si>
  <si>
    <t>Tu wybierz ilość</t>
  </si>
  <si>
    <t xml:space="preserve">Wartość zamówienia: </t>
  </si>
  <si>
    <t>LP</t>
  </si>
  <si>
    <t>NAZWA</t>
  </si>
  <si>
    <t>Ilość</t>
  </si>
  <si>
    <t>Cena jednostkowa netto</t>
  </si>
  <si>
    <t>Cena jednostkowa brutto</t>
  </si>
  <si>
    <t>Wartość zamówienia netto</t>
  </si>
  <si>
    <t>Wartość zamówienia brutto</t>
  </si>
  <si>
    <t>TABLETY</t>
  </si>
  <si>
    <t>LAPTOPY</t>
  </si>
  <si>
    <t>Laptop  ASUS Vivobook 15 X1502VA i5/16GB/512SSD/WIN11PRO/MS OFFICE PRO/torba/ myszka lub o zbliżonych paramatrach innego producenta.</t>
  </si>
  <si>
    <t>Laptop Acer Extensa 15 i5/32GB/512/Win11PRO/MS OFFICE PRO/torba/ myszka lub o zbliżonych paramatrach innego producenta.</t>
  </si>
  <si>
    <t>Laptop Acer Extensa 15 i7/32GB/512/Win11PRO/MS OFFICE PRO/torba/ myszka lub o zbliżonych paramatrach innego producenta.</t>
  </si>
  <si>
    <t>Dopłata do dysku SSD 1 TB do laptopa</t>
  </si>
  <si>
    <t xml:space="preserve">SZAFKI/WÓZKI DO LAPTOPÓW/TABLETÓW </t>
  </si>
  <si>
    <t>Wózek jezdny do przechowywania i ładowania  20 laptopów /tabletów</t>
  </si>
  <si>
    <t>Wózek jezdny do przechowywania i ładowania  30 laptopów /tabletów</t>
  </si>
  <si>
    <t>Dopłata do dysku SSD 1 TB do komputera</t>
  </si>
  <si>
    <t>Monitor komputerowy 21"/FHD/3lata gwarancji</t>
  </si>
  <si>
    <t>Monitor komputerowy 24"/FHD/3lata gwarancji</t>
  </si>
  <si>
    <t>Monitor interaktywny IIYAMA TE5513A-B2AG 55"/4K/ANDROID 14/certyfikat Google EDLA/ 5lat gwarancji</t>
  </si>
  <si>
    <t>Monitor interaktywny IIYAMA TE6513A-B2AG 65"/4K/ANDROID 14/certyfikat Google EDLA/ 5lat gwarancji</t>
  </si>
  <si>
    <t>Monitor interaktywny IIYAMA TE7513A-B2AG 75"/4K/ANDROID 14/certyfikat Google EDLA/ 5lat gwarancji</t>
  </si>
  <si>
    <t>Monitor interaktywny IIYAMA TE8613A-B2AG 86"/4K/ANDROID 14/certyfikat Google EDLA/ 5lat gwarancji</t>
  </si>
  <si>
    <t>Monitor interaktywny IIYAMA TE9813A-B2AG 86"/4K/ANDROID 14/certyfikat Google EDLA/ 5lat gwarancji</t>
  </si>
  <si>
    <t>Stojak jezdny do monitora 55"i 65" (cena wliczana w koszt monitora)</t>
  </si>
  <si>
    <t>Stojak jezdny/uchwyt ścienny z regulacją wysokości na korbę, idealny dla przedszkoli, do monitora 55"i 65" FN5000 (cena wliczana w koszt monitora)</t>
  </si>
  <si>
    <t>Stojak jezdny do monitora 75",  86"  (cena wliczana w koszt monitora)</t>
  </si>
  <si>
    <t>Stojak jezdny/uchwyt ścienny z regulacją wysokości na korbę, do monitora 75"i 86"  (cena wliczana w koszt monitora)</t>
  </si>
  <si>
    <t>Stojak jezdny z elektryczną regulacją wysokości, do monitora 75"i 86"  (cena wliczana w koszt monitora)</t>
  </si>
  <si>
    <t>Drukarka 3D -Bambu Lab X2D</t>
  </si>
  <si>
    <t>Drukarka 3D - Bambu Lab X2D Combo</t>
  </si>
  <si>
    <t>Skaner 3D - Creality Otter</t>
  </si>
  <si>
    <t>Skaner 3D - Shining 3D EinScan SE V2</t>
  </si>
  <si>
    <t>Gogle VR Oculus Meta Quest 3 512GB</t>
  </si>
  <si>
    <t>Oprogramowanie EdulabVR - biologia, chemia, geografia, fizyka</t>
  </si>
  <si>
    <t>ClassVR Xplorer 128GB – zestaw 4 sztuk okularów VR licencja EDUVERSE 1 rok</t>
  </si>
  <si>
    <t>ClassVR Xplorer 128GB – zestaw 8 sztuk okularów VR licencja EDUVERSE 1 rok</t>
  </si>
  <si>
    <t>ClassVR Xplorer 128GB – zestaw 8 sztuk okularów VR licencja EDUVERSE 3 lata</t>
  </si>
  <si>
    <t>PROJEKTORY</t>
  </si>
  <si>
    <t>Standardowy projektor XGA/WXGA</t>
  </si>
  <si>
    <t>Standardowy projektor Full HD</t>
  </si>
  <si>
    <t>Projektor krótkoogniskowy XGX/WXGA</t>
  </si>
  <si>
    <t>Projektor krótkoogniskowy FHD</t>
  </si>
  <si>
    <t>Projektor ultrakrótkoogniskowy</t>
  </si>
  <si>
    <t>PODŁOGI i ŚCIANY INTERAKTYWNE</t>
  </si>
  <si>
    <t>Podłoga interaktywna FunFloor</t>
  </si>
  <si>
    <t xml:space="preserve">Podłoga interaktywna SmartFloor </t>
  </si>
  <si>
    <t>Konsola edukacyjna sterowana ruchem ciała myWally</t>
  </si>
  <si>
    <t>ROBOTYKA</t>
  </si>
  <si>
    <t>Robot programowalny Thymio</t>
  </si>
  <si>
    <t>Robot programowalny Thymio RF</t>
  </si>
  <si>
    <t>Robot do nauki sztucznej inteligencji Thymio AI</t>
  </si>
  <si>
    <t>Zestaw z 6 robotami Thymio</t>
  </si>
  <si>
    <t>Zestaw z 6 robotami Thymio RF/AI</t>
  </si>
  <si>
    <t>Zestaw klocków do programowania Lego Spike Essential, zestaw podstawowy, 45345</t>
  </si>
  <si>
    <t>Zestaw do nauki kodowania/programowania Cubico</t>
  </si>
  <si>
    <t>Robot Photon Edu + magic dongle</t>
  </si>
  <si>
    <t>Robot Photon Edu - Pakiet rozszerzony</t>
  </si>
  <si>
    <t>Robot Photon Edu - Moduł kodowanie</t>
  </si>
  <si>
    <t xml:space="preserve">Robot Photon Edu - Moduł sztuczna inteligencja </t>
  </si>
  <si>
    <t>LABORATORIA CYFROWE</t>
  </si>
  <si>
    <t>Globisens Labdisc Uniwersalny 
-13 wbudowanych czujników pomiarowych
lub Biolchem - 15 czujników  
lub Fizyka - 11 czujników
lub Środowisko - 13 czujników</t>
  </si>
  <si>
    <t>Zestaw szkolny Globisens Xploris- 5 czujników  - 6 dysków z ładowarką</t>
  </si>
  <si>
    <t>Einstein - Tablet+3PRO - 14 wbudowanych czujników + podręcznik</t>
  </si>
  <si>
    <t>Einstein - pakiet czujników - Biologia+ w walizce + Tablet+3PRO + podręcznik</t>
  </si>
  <si>
    <t>Einstein - pakiet czujników - Fizyka+ w walizce + Tablet+3PRO + podręcznik</t>
  </si>
  <si>
    <t>Einstein - pakiet czujników - Chemia+ w walizce + Tablet+3PRO + podręcznik</t>
  </si>
  <si>
    <t>Einstein - pakiet czujników - Nauki przyrodnicze+ w walizce + Tablet+3PRO + podręcznik</t>
  </si>
  <si>
    <r>
      <t xml:space="preserve">AV Multimedia Małysz i Spółka Sp. J.    </t>
    </r>
    <r>
      <rPr>
        <sz val="10"/>
        <color theme="1"/>
        <rFont val="Arial"/>
        <family val="2"/>
        <charset val="238"/>
      </rPr>
      <t xml:space="preserve">25-368 KIELCE,  UL GŁOWACKIEGO 7/7             </t>
    </r>
    <r>
      <rPr>
        <sz val="12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</si>
  <si>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>tel: 413681891,  693434216</t>
  </si>
  <si>
    <r>
      <t xml:space="preserve">KRS 0000152381                  </t>
    </r>
    <r>
      <rPr>
        <sz val="12"/>
        <color theme="1"/>
        <rFont val="Arial"/>
        <family val="2"/>
        <charset val="238"/>
      </rPr>
      <t xml:space="preserve">                      </t>
    </r>
    <r>
      <rPr>
        <sz val="10"/>
        <color theme="1"/>
        <rFont val="Arial"/>
        <family val="2"/>
        <charset val="238"/>
      </rPr>
      <t xml:space="preserve"> NIP: 657-25-06-821                         </t>
    </r>
    <r>
      <rPr>
        <sz val="12"/>
        <color theme="1"/>
        <rFont val="Arial"/>
        <family val="2"/>
        <charset val="238"/>
      </rPr>
      <t xml:space="preserve">  </t>
    </r>
    <r>
      <rPr>
        <sz val="10"/>
        <color theme="1"/>
        <rFont val="Arial"/>
        <family val="2"/>
        <charset val="238"/>
      </rPr>
      <t xml:space="preserve">                      </t>
    </r>
  </si>
  <si>
    <t>Regon: 292801570</t>
  </si>
  <si>
    <t>e-mail: biuro@avmultimedia.pl</t>
  </si>
  <si>
    <t xml:space="preserve"> </t>
  </si>
  <si>
    <t>mTalent Zajęcia logopedyczne- pakiet EKSPERT</t>
  </si>
  <si>
    <t>mTalent AUTYZM 1. Rozumienie i naśladowanie mowy + Autyzm. Mowa w kontekscie społ.cz.1</t>
  </si>
  <si>
    <t>mTalent AUTYZM 2. Mowa czynna, od słowa do zdania + Autyzm. Mowa w kontekscie społ.cz.2</t>
  </si>
  <si>
    <t>mTalent Autyzm. Mowa w kontekscie społ.cz.1</t>
  </si>
  <si>
    <t>mTalent Autyzm. Mowa w kontekscie społ.cz.2</t>
  </si>
  <si>
    <t>mTalent MATEMATYKA. Dyskalkulia</t>
  </si>
  <si>
    <t>mTalent ORTOGRAFIA</t>
  </si>
  <si>
    <t>mTalent Czytanie SY-LA-BA-MI 1</t>
  </si>
  <si>
    <t>mTalent Czytanie SY-LA-BA-MI 2</t>
  </si>
  <si>
    <t>mTalent POTRAFIĘ - obszar polonistyczny 4-6</t>
  </si>
  <si>
    <t>mTalent POTRAFIĘ - obszar matematyczny 4-6</t>
  </si>
  <si>
    <t>mTalent Koncentracja i pamięć</t>
  </si>
  <si>
    <t>Będzie dobrze</t>
  </si>
  <si>
    <t>mTalent Czytanie. LITERY</t>
  </si>
  <si>
    <t>mTalent Czytanie ze zrozumieniem</t>
  </si>
  <si>
    <t>mTalent Nauka polskiego jako obcego</t>
  </si>
  <si>
    <t>mTalent ADHD</t>
  </si>
  <si>
    <t>mTalent Zajęcia logopedyczne 2</t>
  </si>
  <si>
    <t>mTalent ZZajęcia logopedyczne 1</t>
  </si>
  <si>
    <t>mTalent Zajęcia logopedyczne dla młodzieży i dorosłych</t>
  </si>
  <si>
    <t>mTalent Percepcja słuchowa 1</t>
  </si>
  <si>
    <t>mTalent Percepcja słuchowa 2. Zaburzenia przetwarzania słuchowego</t>
  </si>
  <si>
    <t>mTalent Percepcja słuchowa -  Pakiet Ekspert</t>
  </si>
  <si>
    <t>mTalent Percepcja wzrokowa</t>
  </si>
  <si>
    <t>mTalent Percepcja wzrokowo-słuchowa - Pakiet expert</t>
  </si>
  <si>
    <t>mTalent Trudności w pisaniu</t>
  </si>
  <si>
    <t>mTalent Czytanie SY-LA-BA-MI - Pakiet ekspert</t>
  </si>
  <si>
    <t>mTalent Autyzm. Tworzenie umiejętności życiowych-uczeń starszy z tabletem</t>
  </si>
  <si>
    <t>mTalent DYSLEKSJA  (wiek 6+, 11+)</t>
  </si>
  <si>
    <t>mTalent Potrafię. NIEPEŁNOSPRAWNOŚĆ INTELEKTUALNA cz. 1  JA W RODZINIE I SZKOLE (wiek 7+, 11+)</t>
  </si>
  <si>
    <t>mTalent Potrafię. NIEPEŁNOSPRAWNOŚĆ INTELEKTUALNA cz. 1  JA I ŚWIAT (wiek 7+, 11+)</t>
  </si>
  <si>
    <t>mTalent Potrafię. NIEPEŁNOSPRAWNOŚĆ INTELEKTUALNA cz. 1 I 2  JA W RODZINIE I SZKOLE I JA I ŚWIAT (wiek 7+, 11+)</t>
  </si>
  <si>
    <t>mTalent Opóźniony rozwój mowy (3+)</t>
  </si>
  <si>
    <t>mTalent Afazja  (3+,11+)</t>
  </si>
  <si>
    <t>mTalent ORM i Afazja  (3+,11+)</t>
  </si>
  <si>
    <t>mTalent Edukacja Przedszkolna + mTalent Tic Tac Toe! (3-6)</t>
  </si>
  <si>
    <t>mTalent Tic Tac Toe! (3-6)</t>
  </si>
  <si>
    <t>mTalent Wczesne wspomaganie rozwoju (2+)</t>
  </si>
  <si>
    <t>mTalent Trening umiejętności społecznych TUS (4+, 7+)</t>
  </si>
  <si>
    <t>mTalent Edukacja właczająca  (2+)</t>
  </si>
  <si>
    <t>Edukacyjna MATA STEAM z interaktywną obudową cyfrową Licencja bezterminowa na 12 stanowisk</t>
  </si>
  <si>
    <t>Eduterapeutica lux Logopedia Spectrum</t>
  </si>
  <si>
    <t>Eduterapeutica Lux Logopedia szeregi</t>
  </si>
  <si>
    <t>Eduterapeutica Lux Logopedia kapacyzm, gammacyzm</t>
  </si>
  <si>
    <t>Eduterapeutica Lux Logopedia rotacyzm</t>
  </si>
  <si>
    <t>Eduterapeutica Lux Logopedia akcesoria</t>
  </si>
  <si>
    <t>Eduterapeutica Lux Logopedia słuch, jąkanie</t>
  </si>
  <si>
    <t>Eduterapeutica Lux Logopedia dźwięczność</t>
  </si>
  <si>
    <t>Eduterapeutica karty pracy logopedia</t>
  </si>
  <si>
    <t>Eduterapeutica Lux Dysleksja</t>
  </si>
  <si>
    <t>Eduterapeutica Lux Dyskalkulia</t>
  </si>
  <si>
    <t>Eduterapeutica - Dyskalkulia Karty pracy</t>
  </si>
  <si>
    <t>Eduterapeutica - Dysleksja Karty pracy</t>
  </si>
  <si>
    <t>Eduterapeutica Lux SPE 1-3</t>
  </si>
  <si>
    <t>Eduterapeutica Lux SPE 4-8</t>
  </si>
  <si>
    <t>Eduterapeutica Lux Problemy wychowawcze. Emocje</t>
  </si>
  <si>
    <t>Eduterapeutica Lux Problemy wychowawcze. Przemoc i agresja.</t>
  </si>
  <si>
    <t>Eduterapeutica Lux Problemy wychowawcze. Uzależnienia</t>
  </si>
  <si>
    <t>Eduterapeutica Lux Problemy wychowawcze. Zestaw</t>
  </si>
  <si>
    <t>Eduterapeutica lux ADHD + SPE 1-3</t>
  </si>
  <si>
    <t>Eduterapeutica lux ADHD</t>
  </si>
  <si>
    <t>Złapmy Lwa 3x4! Specjalne Potrzeby Edukacyjne</t>
  </si>
  <si>
    <t>Escape Room SPE 4-8</t>
  </si>
  <si>
    <t>Escape Room SPE 1-3</t>
  </si>
  <si>
    <t>Eduterapeutica Lux Niepełnosprawność intelektualna i ASD 10-15 lat</t>
  </si>
  <si>
    <t>Eduterapeutica Lux Autyzm</t>
  </si>
  <si>
    <t>Eduterapeutica lux kompetencje emocjonalno-społeczne Szkoła</t>
  </si>
  <si>
    <t>Eduterapeutica Lux Pomoc Psychologiczna</t>
  </si>
  <si>
    <t>Eduterapeutica Lux Trening umiejętności społecznych. Gry planszowo-dywanowe</t>
  </si>
  <si>
    <t>Trenuj ucho! Percepcja i uwaga słuchowa</t>
  </si>
  <si>
    <t>Eduterapeutica lux Dysleksja online</t>
  </si>
  <si>
    <t>Eduterapeutica lux Dyskalkulia online</t>
  </si>
  <si>
    <t>Eduterapeutica lux Kompetencje emocjonalno-społeczne Szkoła online</t>
  </si>
  <si>
    <t>Eduterapeutica lux Trenuj ucho! Percepcja i uwaga słuchowa online</t>
  </si>
  <si>
    <t>Eduterapeutica lux ADHD online</t>
  </si>
  <si>
    <t>Eduterapeutica lux SPE 1-3 online</t>
  </si>
  <si>
    <t>Eduterapeutica lux SPE 4-8 online</t>
  </si>
  <si>
    <t>Eduterapeutica lux Niepełnosprawność intelektualna i ASD 10-15 lat online</t>
  </si>
  <si>
    <t>Edusensus Logopedia PRO Pakiet podstawowy</t>
  </si>
  <si>
    <t>Edusensus Logopedia PRO Pakiet rozszerzony</t>
  </si>
  <si>
    <t>Edusensus Logopedia PRO Pakiet GOLD</t>
  </si>
  <si>
    <t>Edusensus Logopedia PRO Pakiet PLATINIUM</t>
  </si>
  <si>
    <t>Edusensus Logopedia PRO Pakiet Multimedialny gabinet</t>
  </si>
  <si>
    <t>Edusensus Logopedia PRO Logo-gry</t>
  </si>
  <si>
    <t>Edusensus Logopedia PRO Obrazkowy słownik tematyczny</t>
  </si>
  <si>
    <t>Edusensus Logopedia PRO Zabawy słowem</t>
  </si>
  <si>
    <t xml:space="preserve">Edusensus Logopedia PRO Logorytmika </t>
  </si>
  <si>
    <t>Edusensus Logopedia PRO Mówiące obrazki</t>
  </si>
  <si>
    <t>Wspomaganie rozwoju PRO</t>
  </si>
  <si>
    <t>Dysleksja PRO - poziom 2</t>
  </si>
  <si>
    <t>Dysleksja PRO</t>
  </si>
  <si>
    <t>Matświat- terapia pedagogiczna PRO</t>
  </si>
  <si>
    <t>Uczeń na start</t>
  </si>
  <si>
    <t>Przedszkolak na start</t>
  </si>
  <si>
    <t>Każdy uczeń to uczen zdolny</t>
  </si>
  <si>
    <t xml:space="preserve">Moc emocji </t>
  </si>
  <si>
    <t>Śmiało do szkoły</t>
  </si>
  <si>
    <t>Spektrum autyzmu PRO</t>
  </si>
  <si>
    <t>Spektrum autyzmu PRO Poziom 2</t>
  </si>
  <si>
    <r>
      <t xml:space="preserve">ClassVR Xcelerate 128GB – zestaw 4 sztuk + </t>
    </r>
    <r>
      <rPr>
        <b/>
        <u/>
        <sz val="10"/>
        <color theme="1"/>
        <rFont val="Calibri"/>
        <family val="2"/>
        <charset val="238"/>
        <scheme val="minor"/>
      </rPr>
      <t>3 letnia licencja EduverseCTE kształcenie zawodowe i techniczne</t>
    </r>
  </si>
  <si>
    <t>Lekcjotek@ Język polski</t>
  </si>
  <si>
    <t>Multimedialna Katecheza</t>
  </si>
  <si>
    <t>Koncentracja Uwagi PRO</t>
  </si>
  <si>
    <t>Percepcja słuchowa i przetwarzanie słuchowe PRO</t>
  </si>
  <si>
    <t>UWAGA SŁUCHOWA</t>
  </si>
  <si>
    <t xml:space="preserve">Słuchawki powietrzno-kostne </t>
  </si>
  <si>
    <t>Uwaga słuchowa PRO TERAPIA</t>
  </si>
  <si>
    <t>Uwaga słuchowa PRO DIAGNOZA +TERAPIA</t>
  </si>
  <si>
    <t>Szkolenie z audio-psycho-fonologii jeden stopień (3 stopnie dostępne)</t>
  </si>
  <si>
    <t>Szkolenie+ konsultacje  z audio-psycho-fonologii jeden stopień (3 stopnie dostępne)</t>
  </si>
  <si>
    <t>Moc emocji PRO. Kompetencje emocjonalno-społeczne. Poziom 2</t>
  </si>
  <si>
    <t>Eduterapeutica Lux Problemy wychowawcze. Emocje - karty pracy</t>
  </si>
  <si>
    <t xml:space="preserve">                                                                                      </t>
  </si>
  <si>
    <t xml:space="preserve">            AV Multimedia Małysz i Spółka, Sp. J</t>
  </si>
  <si>
    <t>RAZEM</t>
  </si>
  <si>
    <t>www.avmultimedia.pl</t>
  </si>
  <si>
    <t xml:space="preserve">OPROGRAMOWANIE </t>
  </si>
  <si>
    <t>Tu po wybraniu asortymentu filtruj różne od zera</t>
  </si>
  <si>
    <t>Stojak mobilny do podłogi interaktywnej</t>
  </si>
  <si>
    <t>Laptop  ASUS Vivobook 15 X1502VA i3 lub porównywalny AMD/16GB/512SSD/ WIN11PRO/MS OFFICE PRO/torba/ myszka lub o zbliżonych paramatrach innego producenta.</t>
  </si>
  <si>
    <t>Szafka do przechowywania i  ładowania do 14 laptopów/tabletów</t>
  </si>
  <si>
    <t>KOMPUTERY STACJONARNE i AiO VAT 0%</t>
  </si>
  <si>
    <r>
      <rPr>
        <b/>
        <sz val="10"/>
        <rFont val="Calibri"/>
        <family val="2"/>
        <charset val="238"/>
        <scheme val="minor"/>
      </rPr>
      <t>Eduboty</t>
    </r>
    <r>
      <rPr>
        <sz val="10"/>
        <rFont val="Calibri"/>
        <family val="2"/>
        <charset val="238"/>
        <scheme val="minor"/>
      </rPr>
      <t>-oprogramowanie terapeutyczne. Aplikacja EduBoty pomaga w terapii specyficznych trudności w nauce czytania, pisania i liczenia. Wspiera rozwój funkcji psychomotorycznych. Rozwija procesy uwagi, pamięci, spostrzegania i myślenia. Pomaga niwelować blokady w uczeniu się poprzez wzmacnianie u uczniów wiary we własne możliwości dzięki stopniowaniu trudności.</t>
    </r>
  </si>
  <si>
    <t>MONITORY INTERAKTYWNE VAT 0%</t>
  </si>
  <si>
    <t>DRUKARKI I SKANERY 3D VAT 0%</t>
  </si>
  <si>
    <t>Tablet  10" Lenovo M11 Android 14.0 /8/128/WIFI lub o zbliżonych paramatrach innego producenta.</t>
  </si>
  <si>
    <t>Myboard eFun 32" Android</t>
  </si>
  <si>
    <t>Intboard 32" Android+ opr. Brainy</t>
  </si>
  <si>
    <t>Intboard 43" Android+ opr. Brainy</t>
  </si>
  <si>
    <t>Intboard 43" Windows+ opr. Brainy</t>
  </si>
  <si>
    <t>OKULARY VR</t>
  </si>
  <si>
    <t>STOŁY INTERAKTYWNE VAT 0% 
(jako monitor w poziomie)</t>
  </si>
  <si>
    <t>Tablet  10" Lenovo  Android 14.0/ 4/64/WIFI lub o zbliżonych paramatrach innego producenta.</t>
  </si>
  <si>
    <t>Komputer stacjonarny  Lenovo IdeaCentre Tower i3/16GB/ 512SSD/ WIN11PRO/MSOFFICE PRO/klawiatura/ myszka/lub o zblizonych parametrach innego producenta</t>
  </si>
  <si>
    <t>Komputer stacjonarny All-in-one AiO Acer Aspire C27 i5/16GB/ 512SSD/Win11PRO/ MS OFFICE PRO/ kawiatura/myszka  lub o zblizonych parametrach innego producenta</t>
  </si>
  <si>
    <t>Komputer stacjonarny All-in-one AiO Acer Aspire C27 i5/32GB/ 1TBSSD/Win11PRO/ MS OFFICE PRO/ kawiatura/myszka  lub o zblizonych parametrach innego producenta</t>
  </si>
  <si>
    <t>Komputer OPS ultra7/16GB/256SSD/ WIN11PRO/MSOFFICE PRO do wbudowania do monitora interaktywnego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</si>
</sst>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rgb="FFCCECFF"/>
      <name val="Calibri"/>
      <family val="2"/>
      <charset val="238"/>
      <scheme val="minor"/>
    </font>
    <font>
      <b/>
      <sz val="11"/>
      <color rgb="FFCCECFF"/>
      <name val="Calibri"/>
      <family val="2"/>
      <charset val="238"/>
      <scheme val="minor"/>
    </font>
    <font>
      <sz val="10"/>
      <color rgb="FF0D0D0D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5" borderId="4" xfId="0" applyNumberFormat="1" applyFont="1" applyFill="1" applyBorder="1" applyAlignment="1">
      <alignment horizontal="right" wrapText="1"/>
    </xf>
    <xf numFmtId="0" fontId="9" fillId="5" borderId="4" xfId="0" applyFont="1" applyFill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1" applyAlignment="1">
      <alignment vertical="center"/>
    </xf>
    <xf numFmtId="0" fontId="11" fillId="5" borderId="4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6" fillId="0" borderId="4" xfId="0" applyFont="1" applyBorder="1"/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0" xfId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0" fillId="6" borderId="7" xfId="0" applyFill="1" applyBorder="1" applyAlignment="1">
      <alignment horizontal="center" vertical="center"/>
    </xf>
    <xf numFmtId="0" fontId="9" fillId="6" borderId="8" xfId="0" applyFont="1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/>
    </xf>
    <xf numFmtId="164" fontId="0" fillId="6" borderId="8" xfId="0" applyNumberFormat="1" applyFill="1" applyBorder="1" applyAlignment="1">
      <alignment vertical="center"/>
    </xf>
    <xf numFmtId="164" fontId="1" fillId="6" borderId="5" xfId="0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209550</xdr:rowOff>
    </xdr:from>
    <xdr:to>
      <xdr:col>2</xdr:col>
      <xdr:colOff>314325</xdr:colOff>
      <xdr:row>5</xdr:row>
      <xdr:rowOff>381001</xdr:rowOff>
    </xdr:to>
    <xdr:sp macro="" textlink="">
      <xdr:nvSpPr>
        <xdr:cNvPr id="5" name="Strzałka: w dół 4">
          <a:extLst>
            <a:ext uri="{FF2B5EF4-FFF2-40B4-BE49-F238E27FC236}">
              <a16:creationId xmlns:a16="http://schemas.microsoft.com/office/drawing/2014/main" id="{30593541-D697-46DB-B0BF-D0D7E9182AA5}"/>
            </a:ext>
          </a:extLst>
        </xdr:cNvPr>
        <xdr:cNvSpPr/>
      </xdr:nvSpPr>
      <xdr:spPr>
        <a:xfrm>
          <a:off x="2724150" y="1019175"/>
          <a:ext cx="219075" cy="40957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133350</xdr:colOff>
      <xdr:row>0</xdr:row>
      <xdr:rowOff>38098</xdr:rowOff>
    </xdr:from>
    <xdr:to>
      <xdr:col>1</xdr:col>
      <xdr:colOff>1355381</xdr:colOff>
      <xdr:row>5</xdr:row>
      <xdr:rowOff>47624</xdr:rowOff>
    </xdr:to>
    <xdr:pic>
      <xdr:nvPicPr>
        <xdr:cNvPr id="6" name="Obraz 1">
          <a:extLst>
            <a:ext uri="{FF2B5EF4-FFF2-40B4-BE49-F238E27FC236}">
              <a16:creationId xmlns:a16="http://schemas.microsoft.com/office/drawing/2014/main" id="{2562E437-5B50-4124-9BB0-AD304EE3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098"/>
          <a:ext cx="1222031" cy="105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204</xdr:row>
      <xdr:rowOff>79109</xdr:rowOff>
    </xdr:from>
    <xdr:to>
      <xdr:col>6</xdr:col>
      <xdr:colOff>828676</xdr:colOff>
      <xdr:row>204</xdr:row>
      <xdr:rowOff>152399</xdr:rowOff>
    </xdr:to>
    <xdr:pic>
      <xdr:nvPicPr>
        <xdr:cNvPr id="7" name="Obraz 2089562718">
          <a:extLst>
            <a:ext uri="{FF2B5EF4-FFF2-40B4-BE49-F238E27FC236}">
              <a16:creationId xmlns:a16="http://schemas.microsoft.com/office/drawing/2014/main" id="{E9DA87F4-A19E-41BA-8FF6-1ADCCC3F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8467359"/>
          <a:ext cx="6477000" cy="7329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3</xdr:col>
      <xdr:colOff>95250</xdr:colOff>
      <xdr:row>3</xdr:row>
      <xdr:rowOff>3</xdr:rowOff>
    </xdr:from>
    <xdr:to>
      <xdr:col>3</xdr:col>
      <xdr:colOff>504826</xdr:colOff>
      <xdr:row>4</xdr:row>
      <xdr:rowOff>19051</xdr:rowOff>
    </xdr:to>
    <xdr:sp macro="" textlink="">
      <xdr:nvSpPr>
        <xdr:cNvPr id="2" name="Strzałka: w dół 1">
          <a:extLst>
            <a:ext uri="{FF2B5EF4-FFF2-40B4-BE49-F238E27FC236}">
              <a16:creationId xmlns:a16="http://schemas.microsoft.com/office/drawing/2014/main" id="{0687619A-E2B0-47D1-8D62-224E65B3A3CF}"/>
            </a:ext>
          </a:extLst>
        </xdr:cNvPr>
        <xdr:cNvSpPr/>
      </xdr:nvSpPr>
      <xdr:spPr>
        <a:xfrm rot="5400000">
          <a:off x="3214689" y="519114"/>
          <a:ext cx="209548" cy="40957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ultimedi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66D7-EB99-4225-BD04-046188AF0E9D}">
  <dimension ref="A1:L209"/>
  <sheetViews>
    <sheetView tabSelected="1" workbookViewId="0">
      <pane ySplit="6" topLeftCell="A7" activePane="bottomLeft" state="frozen"/>
      <selection pane="bottomLeft" activeCell="K10" sqref="K10"/>
    </sheetView>
  </sheetViews>
  <sheetFormatPr defaultRowHeight="15" x14ac:dyDescent="0.25"/>
  <cols>
    <col min="1" max="1" width="3.85546875" style="2" customWidth="1"/>
    <col min="2" max="2" width="35.5703125" style="25" customWidth="1"/>
    <col min="3" max="3" width="5.85546875" style="2" customWidth="1"/>
    <col min="4" max="7" width="13.140625" style="3" customWidth="1"/>
    <col min="11" max="11" width="67" customWidth="1"/>
  </cols>
  <sheetData>
    <row r="1" spans="1:12" x14ac:dyDescent="0.25">
      <c r="C1" s="56" t="s">
        <v>194</v>
      </c>
      <c r="D1" s="56"/>
      <c r="E1" s="3" t="s">
        <v>190</v>
      </c>
      <c r="K1" s="3"/>
    </row>
    <row r="2" spans="1:12" x14ac:dyDescent="0.25">
      <c r="C2" s="56"/>
      <c r="D2" s="56"/>
    </row>
    <row r="3" spans="1:12" ht="18.75" x14ac:dyDescent="0.25">
      <c r="C3" s="56"/>
      <c r="D3" s="56"/>
      <c r="E3" s="4" t="s">
        <v>0</v>
      </c>
      <c r="K3" s="1" t="s">
        <v>189</v>
      </c>
    </row>
    <row r="5" spans="1:12" ht="18.75" x14ac:dyDescent="0.25">
      <c r="C5" s="57" t="s">
        <v>1</v>
      </c>
      <c r="E5" s="49" t="s">
        <v>2</v>
      </c>
      <c r="F5" s="50"/>
      <c r="G5" s="5">
        <f>G202</f>
        <v>0</v>
      </c>
    </row>
    <row r="6" spans="1:12" ht="45" x14ac:dyDescent="0.25">
      <c r="A6" s="10" t="s">
        <v>3</v>
      </c>
      <c r="B6" s="26" t="s">
        <v>4</v>
      </c>
      <c r="C6" s="37" t="s">
        <v>5</v>
      </c>
      <c r="D6" s="6" t="s">
        <v>6</v>
      </c>
      <c r="E6" s="6" t="s">
        <v>7</v>
      </c>
      <c r="F6" s="6" t="s">
        <v>8</v>
      </c>
      <c r="G6" s="6" t="s">
        <v>9</v>
      </c>
    </row>
    <row r="7" spans="1:12" x14ac:dyDescent="0.25">
      <c r="A7" s="10"/>
      <c r="B7" s="26" t="s">
        <v>10</v>
      </c>
      <c r="C7" s="36">
        <f>SUM(C8,C9)</f>
        <v>0</v>
      </c>
      <c r="D7" s="6"/>
      <c r="E7" s="6"/>
      <c r="F7" s="6"/>
      <c r="G7" s="6"/>
    </row>
    <row r="8" spans="1:12" ht="38.25" x14ac:dyDescent="0.25">
      <c r="A8" s="19">
        <v>1</v>
      </c>
      <c r="B8" s="27" t="s">
        <v>209</v>
      </c>
      <c r="C8" s="7">
        <v>0</v>
      </c>
      <c r="D8" s="8">
        <f t="shared" ref="D8:D19" si="0">E8/1.23</f>
        <v>487.80487804878049</v>
      </c>
      <c r="E8" s="8">
        <v>600</v>
      </c>
      <c r="F8" s="8">
        <f>D8*C8</f>
        <v>0</v>
      </c>
      <c r="G8" s="9">
        <f>E8*C8</f>
        <v>0</v>
      </c>
      <c r="L8" s="3"/>
    </row>
    <row r="9" spans="1:12" ht="38.25" x14ac:dyDescent="0.25">
      <c r="A9" s="19">
        <f>A8+1</f>
        <v>2</v>
      </c>
      <c r="B9" s="27" t="s">
        <v>202</v>
      </c>
      <c r="C9" s="7">
        <v>0</v>
      </c>
      <c r="D9" s="8">
        <f t="shared" ref="D9" si="1">E9/1.23</f>
        <v>813.00813008130081</v>
      </c>
      <c r="E9" s="8">
        <v>1000</v>
      </c>
      <c r="F9" s="8">
        <f>D9*C9</f>
        <v>0</v>
      </c>
      <c r="G9" s="9">
        <f>E9*C9</f>
        <v>0</v>
      </c>
      <c r="L9" s="3"/>
    </row>
    <row r="10" spans="1:12" x14ac:dyDescent="0.25">
      <c r="A10" s="10"/>
      <c r="B10" s="26" t="s">
        <v>11</v>
      </c>
      <c r="C10" s="36">
        <f>SUM(C11:C15)</f>
        <v>0</v>
      </c>
      <c r="D10" s="6"/>
      <c r="E10" s="6"/>
      <c r="F10" s="6"/>
      <c r="G10" s="6"/>
      <c r="L10" s="3"/>
    </row>
    <row r="11" spans="1:12" ht="65.25" customHeight="1" x14ac:dyDescent="0.25">
      <c r="A11" s="19">
        <f>A9+1</f>
        <v>3</v>
      </c>
      <c r="B11" s="27" t="s">
        <v>196</v>
      </c>
      <c r="C11" s="7">
        <v>0</v>
      </c>
      <c r="D11" s="8">
        <f t="shared" si="0"/>
        <v>1788.6178861788619</v>
      </c>
      <c r="E11" s="8">
        <v>2200</v>
      </c>
      <c r="F11" s="8">
        <f>D11*C11</f>
        <v>0</v>
      </c>
      <c r="G11" s="9">
        <f>E11*C11</f>
        <v>0</v>
      </c>
    </row>
    <row r="12" spans="1:12" ht="51" x14ac:dyDescent="0.25">
      <c r="A12" s="19">
        <f>A11+1</f>
        <v>4</v>
      </c>
      <c r="B12" s="27" t="s">
        <v>12</v>
      </c>
      <c r="C12" s="7">
        <v>0</v>
      </c>
      <c r="D12" s="8">
        <f t="shared" si="0"/>
        <v>2032.520325203252</v>
      </c>
      <c r="E12" s="8">
        <v>2500</v>
      </c>
      <c r="F12" s="8">
        <f>D12*C12</f>
        <v>0</v>
      </c>
      <c r="G12" s="9">
        <f>E12*C12</f>
        <v>0</v>
      </c>
    </row>
    <row r="13" spans="1:12" ht="51" x14ac:dyDescent="0.25">
      <c r="A13" s="19">
        <f t="shared" ref="A13:A15" si="2">A12+1</f>
        <v>5</v>
      </c>
      <c r="B13" s="27" t="s">
        <v>13</v>
      </c>
      <c r="C13" s="7">
        <v>0</v>
      </c>
      <c r="D13" s="8">
        <f t="shared" si="0"/>
        <v>2439.0243902439024</v>
      </c>
      <c r="E13" s="8">
        <v>3000</v>
      </c>
      <c r="F13" s="8">
        <f>D13*C13</f>
        <v>0</v>
      </c>
      <c r="G13" s="9">
        <f>E13*C13</f>
        <v>0</v>
      </c>
    </row>
    <row r="14" spans="1:12" ht="51" x14ac:dyDescent="0.25">
      <c r="A14" s="19">
        <f t="shared" si="2"/>
        <v>6</v>
      </c>
      <c r="B14" s="27" t="s">
        <v>14</v>
      </c>
      <c r="C14" s="7">
        <v>0</v>
      </c>
      <c r="D14" s="8">
        <f t="shared" si="0"/>
        <v>2682.9268292682927</v>
      </c>
      <c r="E14" s="8">
        <v>3300</v>
      </c>
      <c r="F14" s="8">
        <f>D14*C14</f>
        <v>0</v>
      </c>
      <c r="G14" s="9">
        <f>E14*C14</f>
        <v>0</v>
      </c>
    </row>
    <row r="15" spans="1:12" x14ac:dyDescent="0.25">
      <c r="A15" s="19">
        <f t="shared" si="2"/>
        <v>7</v>
      </c>
      <c r="B15" s="27" t="s">
        <v>15</v>
      </c>
      <c r="C15" s="7">
        <v>0</v>
      </c>
      <c r="D15" s="8">
        <f t="shared" si="0"/>
        <v>300</v>
      </c>
      <c r="E15" s="8">
        <v>369</v>
      </c>
      <c r="F15" s="8">
        <f>D15*C15</f>
        <v>0</v>
      </c>
      <c r="G15" s="9">
        <f>E15*C15</f>
        <v>0</v>
      </c>
    </row>
    <row r="16" spans="1:12" ht="15" customHeight="1" x14ac:dyDescent="0.25">
      <c r="A16" s="45" t="s">
        <v>16</v>
      </c>
      <c r="B16" s="46"/>
      <c r="C16" s="35">
        <f>SUM(C17:C19)</f>
        <v>0</v>
      </c>
      <c r="D16" s="6"/>
      <c r="E16" s="6"/>
      <c r="F16" s="6"/>
      <c r="G16" s="6"/>
    </row>
    <row r="17" spans="1:7" ht="25.5" x14ac:dyDescent="0.25">
      <c r="A17" s="19">
        <f>A15+1</f>
        <v>8</v>
      </c>
      <c r="B17" s="27" t="s">
        <v>197</v>
      </c>
      <c r="C17" s="7">
        <v>0</v>
      </c>
      <c r="D17" s="8">
        <f t="shared" si="0"/>
        <v>1300.8130081300812</v>
      </c>
      <c r="E17" s="8">
        <v>1600</v>
      </c>
      <c r="F17" s="8">
        <f t="shared" ref="F17:F67" si="3">D17*C17</f>
        <v>0</v>
      </c>
      <c r="G17" s="9">
        <f t="shared" ref="G17:G78" si="4">E17*C17</f>
        <v>0</v>
      </c>
    </row>
    <row r="18" spans="1:7" ht="25.5" x14ac:dyDescent="0.25">
      <c r="A18" s="19">
        <f t="shared" ref="A18:A78" si="5">A17+1</f>
        <v>9</v>
      </c>
      <c r="B18" s="27" t="s">
        <v>17</v>
      </c>
      <c r="C18" s="7">
        <v>0</v>
      </c>
      <c r="D18" s="8">
        <f t="shared" si="0"/>
        <v>3252.0325203252032</v>
      </c>
      <c r="E18" s="8">
        <v>4000</v>
      </c>
      <c r="F18" s="8">
        <f>D18*C18</f>
        <v>0</v>
      </c>
      <c r="G18" s="9">
        <f>E18*C18</f>
        <v>0</v>
      </c>
    </row>
    <row r="19" spans="1:7" ht="25.5" x14ac:dyDescent="0.25">
      <c r="A19" s="19">
        <f t="shared" si="5"/>
        <v>10</v>
      </c>
      <c r="B19" s="27" t="s">
        <v>18</v>
      </c>
      <c r="C19" s="7">
        <v>0</v>
      </c>
      <c r="D19" s="8">
        <f t="shared" si="0"/>
        <v>4065.040650406504</v>
      </c>
      <c r="E19" s="8">
        <v>5000</v>
      </c>
      <c r="F19" s="8">
        <f>D19*C19</f>
        <v>0</v>
      </c>
      <c r="G19" s="9">
        <f>E19*C19</f>
        <v>0</v>
      </c>
    </row>
    <row r="20" spans="1:7" x14ac:dyDescent="0.25">
      <c r="A20" s="47" t="s">
        <v>198</v>
      </c>
      <c r="B20" s="48"/>
      <c r="C20" s="35">
        <f>SUM(C21:C27)</f>
        <v>0</v>
      </c>
      <c r="D20" s="6"/>
      <c r="E20" s="6"/>
      <c r="F20" s="6"/>
      <c r="G20" s="6"/>
    </row>
    <row r="21" spans="1:7" ht="63.75" x14ac:dyDescent="0.25">
      <c r="A21" s="19">
        <f>A19+1</f>
        <v>11</v>
      </c>
      <c r="B21" s="27" t="s">
        <v>210</v>
      </c>
      <c r="C21" s="7">
        <v>0</v>
      </c>
      <c r="D21" s="8">
        <f t="shared" ref="D21:D36" si="6">E21</f>
        <v>2400</v>
      </c>
      <c r="E21" s="8">
        <v>2400</v>
      </c>
      <c r="F21" s="8">
        <f t="shared" si="3"/>
        <v>0</v>
      </c>
      <c r="G21" s="9">
        <f t="shared" si="4"/>
        <v>0</v>
      </c>
    </row>
    <row r="22" spans="1:7" ht="63.75" x14ac:dyDescent="0.25">
      <c r="A22" s="19">
        <f>A21+1</f>
        <v>12</v>
      </c>
      <c r="B22" s="27" t="s">
        <v>211</v>
      </c>
      <c r="C22" s="7">
        <v>0</v>
      </c>
      <c r="D22" s="8">
        <f t="shared" si="6"/>
        <v>3000</v>
      </c>
      <c r="E22" s="8">
        <v>3000</v>
      </c>
      <c r="F22" s="8">
        <f t="shared" si="3"/>
        <v>0</v>
      </c>
      <c r="G22" s="9">
        <f t="shared" si="4"/>
        <v>0</v>
      </c>
    </row>
    <row r="23" spans="1:7" ht="63.75" x14ac:dyDescent="0.25">
      <c r="A23" s="19">
        <f t="shared" ref="A23:A27" si="7">A22+1</f>
        <v>13</v>
      </c>
      <c r="B23" s="27" t="s">
        <v>212</v>
      </c>
      <c r="C23" s="7">
        <v>0</v>
      </c>
      <c r="D23" s="8">
        <f t="shared" si="6"/>
        <v>3800</v>
      </c>
      <c r="E23" s="8">
        <v>3800</v>
      </c>
      <c r="F23" s="8">
        <f t="shared" si="3"/>
        <v>0</v>
      </c>
      <c r="G23" s="9">
        <f>E23*C23</f>
        <v>0</v>
      </c>
    </row>
    <row r="24" spans="1:7" ht="38.25" x14ac:dyDescent="0.25">
      <c r="A24" s="19">
        <f t="shared" si="7"/>
        <v>14</v>
      </c>
      <c r="B24" s="27" t="s">
        <v>213</v>
      </c>
      <c r="C24" s="7">
        <v>0</v>
      </c>
      <c r="D24" s="8">
        <f t="shared" si="6"/>
        <v>3000</v>
      </c>
      <c r="E24" s="8">
        <v>3000</v>
      </c>
      <c r="F24" s="8">
        <f t="shared" si="3"/>
        <v>0</v>
      </c>
      <c r="G24" s="9">
        <f>E24*C24</f>
        <v>0</v>
      </c>
    </row>
    <row r="25" spans="1:7" x14ac:dyDescent="0.25">
      <c r="A25" s="19">
        <f t="shared" si="7"/>
        <v>15</v>
      </c>
      <c r="B25" s="27" t="s">
        <v>19</v>
      </c>
      <c r="C25" s="7">
        <v>0</v>
      </c>
      <c r="D25" s="8">
        <f t="shared" si="6"/>
        <v>300</v>
      </c>
      <c r="E25" s="8">
        <v>300</v>
      </c>
      <c r="F25" s="8">
        <f t="shared" si="3"/>
        <v>0</v>
      </c>
      <c r="G25" s="9">
        <f>E25*C25</f>
        <v>0</v>
      </c>
    </row>
    <row r="26" spans="1:7" ht="25.5" x14ac:dyDescent="0.25">
      <c r="A26" s="19">
        <f t="shared" si="7"/>
        <v>16</v>
      </c>
      <c r="B26" s="27" t="s">
        <v>20</v>
      </c>
      <c r="C26" s="7">
        <v>0</v>
      </c>
      <c r="D26" s="8">
        <f t="shared" si="6"/>
        <v>300</v>
      </c>
      <c r="E26" s="8">
        <v>300</v>
      </c>
      <c r="F26" s="8">
        <f t="shared" si="3"/>
        <v>0</v>
      </c>
      <c r="G26" s="9">
        <f t="shared" si="4"/>
        <v>0</v>
      </c>
    </row>
    <row r="27" spans="1:7" ht="25.5" x14ac:dyDescent="0.25">
      <c r="A27" s="19">
        <f t="shared" si="7"/>
        <v>17</v>
      </c>
      <c r="B27" s="27" t="s">
        <v>21</v>
      </c>
      <c r="C27" s="7">
        <v>0</v>
      </c>
      <c r="D27" s="8">
        <f t="shared" si="6"/>
        <v>400</v>
      </c>
      <c r="E27" s="8">
        <v>400</v>
      </c>
      <c r="F27" s="8">
        <f t="shared" si="3"/>
        <v>0</v>
      </c>
      <c r="G27" s="9">
        <f>E27*C27</f>
        <v>0</v>
      </c>
    </row>
    <row r="28" spans="1:7" x14ac:dyDescent="0.25">
      <c r="A28" s="10"/>
      <c r="B28" s="6" t="s">
        <v>200</v>
      </c>
      <c r="C28" s="35">
        <f>SUM(C29:C39)</f>
        <v>0</v>
      </c>
      <c r="D28" s="6"/>
      <c r="E28" s="6"/>
      <c r="F28" s="6"/>
      <c r="G28" s="6"/>
    </row>
    <row r="29" spans="1:7" ht="38.25" x14ac:dyDescent="0.25">
      <c r="A29" s="19">
        <f>A27+1</f>
        <v>18</v>
      </c>
      <c r="B29" s="27" t="s">
        <v>22</v>
      </c>
      <c r="C29" s="7">
        <v>0</v>
      </c>
      <c r="D29" s="8">
        <f t="shared" si="6"/>
        <v>6800</v>
      </c>
      <c r="E29" s="8">
        <v>6800</v>
      </c>
      <c r="F29" s="8">
        <f t="shared" si="3"/>
        <v>0</v>
      </c>
      <c r="G29" s="9">
        <f>E29*C29</f>
        <v>0</v>
      </c>
    </row>
    <row r="30" spans="1:7" ht="38.25" x14ac:dyDescent="0.25">
      <c r="A30" s="19">
        <f>A29+1</f>
        <v>19</v>
      </c>
      <c r="B30" s="27" t="s">
        <v>23</v>
      </c>
      <c r="C30" s="7">
        <v>0</v>
      </c>
      <c r="D30" s="8">
        <f t="shared" si="6"/>
        <v>5300</v>
      </c>
      <c r="E30" s="8">
        <v>5300</v>
      </c>
      <c r="F30" s="8">
        <f t="shared" si="3"/>
        <v>0</v>
      </c>
      <c r="G30" s="9">
        <f t="shared" si="4"/>
        <v>0</v>
      </c>
    </row>
    <row r="31" spans="1:7" ht="38.25" x14ac:dyDescent="0.25">
      <c r="A31" s="19">
        <f t="shared" si="5"/>
        <v>20</v>
      </c>
      <c r="B31" s="27" t="s">
        <v>24</v>
      </c>
      <c r="C31" s="7">
        <v>0</v>
      </c>
      <c r="D31" s="8">
        <f t="shared" si="6"/>
        <v>6800</v>
      </c>
      <c r="E31" s="8">
        <v>6800</v>
      </c>
      <c r="F31" s="8">
        <f t="shared" si="3"/>
        <v>0</v>
      </c>
      <c r="G31" s="9">
        <f t="shared" si="4"/>
        <v>0</v>
      </c>
    </row>
    <row r="32" spans="1:7" ht="38.25" x14ac:dyDescent="0.25">
      <c r="A32" s="19">
        <f t="shared" si="5"/>
        <v>21</v>
      </c>
      <c r="B32" s="27" t="s">
        <v>25</v>
      </c>
      <c r="C32" s="7">
        <v>0</v>
      </c>
      <c r="D32" s="8">
        <f t="shared" si="6"/>
        <v>7800</v>
      </c>
      <c r="E32" s="8">
        <v>7800</v>
      </c>
      <c r="F32" s="8">
        <f t="shared" si="3"/>
        <v>0</v>
      </c>
      <c r="G32" s="9">
        <f t="shared" si="4"/>
        <v>0</v>
      </c>
    </row>
    <row r="33" spans="1:7" ht="38.25" x14ac:dyDescent="0.25">
      <c r="A33" s="19">
        <f t="shared" si="5"/>
        <v>22</v>
      </c>
      <c r="B33" s="27" t="s">
        <v>26</v>
      </c>
      <c r="C33" s="7">
        <v>0</v>
      </c>
      <c r="D33" s="8">
        <f t="shared" si="6"/>
        <v>16000</v>
      </c>
      <c r="E33" s="8">
        <v>16000</v>
      </c>
      <c r="F33" s="8">
        <f t="shared" si="3"/>
        <v>0</v>
      </c>
      <c r="G33" s="9">
        <f t="shared" si="4"/>
        <v>0</v>
      </c>
    </row>
    <row r="34" spans="1:7" ht="25.5" x14ac:dyDescent="0.25">
      <c r="A34" s="19">
        <f t="shared" si="5"/>
        <v>23</v>
      </c>
      <c r="B34" s="27" t="s">
        <v>27</v>
      </c>
      <c r="C34" s="7">
        <v>0</v>
      </c>
      <c r="D34" s="8">
        <f t="shared" si="6"/>
        <v>400</v>
      </c>
      <c r="E34" s="8">
        <v>400</v>
      </c>
      <c r="F34" s="8">
        <f t="shared" si="3"/>
        <v>0</v>
      </c>
      <c r="G34" s="9">
        <f t="shared" si="4"/>
        <v>0</v>
      </c>
    </row>
    <row r="35" spans="1:7" ht="51" x14ac:dyDescent="0.25">
      <c r="A35" s="19">
        <f t="shared" si="5"/>
        <v>24</v>
      </c>
      <c r="B35" s="27" t="s">
        <v>28</v>
      </c>
      <c r="C35" s="7">
        <v>0</v>
      </c>
      <c r="D35" s="8">
        <f>E35</f>
        <v>1200</v>
      </c>
      <c r="E35" s="8">
        <v>1200</v>
      </c>
      <c r="F35" s="8">
        <f>D35*C35</f>
        <v>0</v>
      </c>
      <c r="G35" s="9">
        <f>E35*C35</f>
        <v>0</v>
      </c>
    </row>
    <row r="36" spans="1:7" ht="25.5" x14ac:dyDescent="0.25">
      <c r="A36" s="19">
        <f t="shared" si="5"/>
        <v>25</v>
      </c>
      <c r="B36" s="27" t="s">
        <v>29</v>
      </c>
      <c r="C36" s="7">
        <v>0</v>
      </c>
      <c r="D36" s="8">
        <f t="shared" si="6"/>
        <v>800</v>
      </c>
      <c r="E36" s="8">
        <v>800</v>
      </c>
      <c r="F36" s="8">
        <f t="shared" si="3"/>
        <v>0</v>
      </c>
      <c r="G36" s="9">
        <f t="shared" si="4"/>
        <v>0</v>
      </c>
    </row>
    <row r="37" spans="1:7" ht="38.25" x14ac:dyDescent="0.25">
      <c r="A37" s="19">
        <f t="shared" si="5"/>
        <v>26</v>
      </c>
      <c r="B37" s="27" t="s">
        <v>30</v>
      </c>
      <c r="C37" s="7">
        <v>0</v>
      </c>
      <c r="D37" s="8">
        <f>E37</f>
        <v>850</v>
      </c>
      <c r="E37" s="8">
        <v>850</v>
      </c>
      <c r="F37" s="8">
        <f>D37*C37</f>
        <v>0</v>
      </c>
      <c r="G37" s="9">
        <f>E37*C37</f>
        <v>0</v>
      </c>
    </row>
    <row r="38" spans="1:7" ht="38.25" x14ac:dyDescent="0.25">
      <c r="A38" s="19">
        <f t="shared" si="5"/>
        <v>27</v>
      </c>
      <c r="B38" s="27" t="s">
        <v>31</v>
      </c>
      <c r="C38" s="7">
        <v>0</v>
      </c>
      <c r="D38" s="8">
        <f t="shared" ref="D38:D56" si="8">E38</f>
        <v>850</v>
      </c>
      <c r="E38" s="8">
        <v>850</v>
      </c>
      <c r="F38" s="8">
        <f t="shared" ref="F38:F39" si="9">D38*C38</f>
        <v>0</v>
      </c>
      <c r="G38" s="9">
        <f t="shared" ref="G38:G39" si="10">E38*C38</f>
        <v>0</v>
      </c>
    </row>
    <row r="39" spans="1:7" ht="38.25" x14ac:dyDescent="0.25">
      <c r="A39" s="19">
        <f t="shared" si="5"/>
        <v>28</v>
      </c>
      <c r="B39" s="27" t="s">
        <v>30</v>
      </c>
      <c r="C39" s="7">
        <v>0</v>
      </c>
      <c r="D39" s="8">
        <f t="shared" si="8"/>
        <v>850</v>
      </c>
      <c r="E39" s="8">
        <v>850</v>
      </c>
      <c r="F39" s="8">
        <f t="shared" si="9"/>
        <v>0</v>
      </c>
      <c r="G39" s="9">
        <f t="shared" si="10"/>
        <v>0</v>
      </c>
    </row>
    <row r="40" spans="1:7" ht="25.5" x14ac:dyDescent="0.25">
      <c r="A40" s="10"/>
      <c r="B40" s="26" t="s">
        <v>208</v>
      </c>
      <c r="C40" s="34">
        <f>SUM(C41:C45)</f>
        <v>0</v>
      </c>
      <c r="D40" s="11"/>
      <c r="E40" s="11"/>
      <c r="F40" s="11"/>
      <c r="G40" s="12"/>
    </row>
    <row r="41" spans="1:7" x14ac:dyDescent="0.25">
      <c r="A41" s="19">
        <f>A39+1</f>
        <v>29</v>
      </c>
      <c r="B41" s="27" t="s">
        <v>203</v>
      </c>
      <c r="C41" s="7">
        <v>0</v>
      </c>
      <c r="D41" s="8">
        <f t="shared" ref="D41" si="11">E41</f>
        <v>8900</v>
      </c>
      <c r="E41" s="8">
        <v>8900</v>
      </c>
      <c r="F41" s="8">
        <f t="shared" ref="F41" si="12">D41*C41</f>
        <v>0</v>
      </c>
      <c r="G41" s="9">
        <f t="shared" ref="G41" si="13">E41*C41</f>
        <v>0</v>
      </c>
    </row>
    <row r="42" spans="1:7" x14ac:dyDescent="0.25">
      <c r="A42" s="19">
        <f>A41+1</f>
        <v>30</v>
      </c>
      <c r="B42" s="27" t="s">
        <v>204</v>
      </c>
      <c r="C42" s="7">
        <v>0</v>
      </c>
      <c r="D42" s="8">
        <f t="shared" ref="D42:D44" si="14">E42</f>
        <v>10800</v>
      </c>
      <c r="E42" s="8">
        <v>10800</v>
      </c>
      <c r="F42" s="8">
        <f t="shared" ref="F42:F44" si="15">D42*C42</f>
        <v>0</v>
      </c>
      <c r="G42" s="9">
        <f t="shared" ref="G42:G44" si="16">E42*C42</f>
        <v>0</v>
      </c>
    </row>
    <row r="43" spans="1:7" x14ac:dyDescent="0.25">
      <c r="A43" s="19">
        <f t="shared" ref="A43:A44" si="17">A42+1</f>
        <v>31</v>
      </c>
      <c r="B43" s="27" t="s">
        <v>206</v>
      </c>
      <c r="C43" s="7">
        <v>0</v>
      </c>
      <c r="D43" s="8">
        <f t="shared" si="14"/>
        <v>13300</v>
      </c>
      <c r="E43" s="8">
        <v>13300</v>
      </c>
      <c r="F43" s="8">
        <f t="shared" si="15"/>
        <v>0</v>
      </c>
      <c r="G43" s="9">
        <f t="shared" si="16"/>
        <v>0</v>
      </c>
    </row>
    <row r="44" spans="1:7" x14ac:dyDescent="0.25">
      <c r="A44" s="19">
        <f t="shared" si="17"/>
        <v>32</v>
      </c>
      <c r="B44" s="27" t="s">
        <v>205</v>
      </c>
      <c r="C44" s="7">
        <v>0</v>
      </c>
      <c r="D44" s="8">
        <f t="shared" si="14"/>
        <v>14300</v>
      </c>
      <c r="E44" s="8">
        <v>14300</v>
      </c>
      <c r="F44" s="8">
        <f t="shared" si="15"/>
        <v>0</v>
      </c>
      <c r="G44" s="9">
        <f t="shared" si="16"/>
        <v>0</v>
      </c>
    </row>
    <row r="45" spans="1:7" x14ac:dyDescent="0.25">
      <c r="A45" s="10"/>
      <c r="B45" s="26" t="s">
        <v>201</v>
      </c>
      <c r="C45" s="34">
        <f>SUM(C46:C49)</f>
        <v>0</v>
      </c>
      <c r="D45" s="11"/>
      <c r="E45" s="11"/>
      <c r="F45" s="11"/>
      <c r="G45" s="12"/>
    </row>
    <row r="46" spans="1:7" x14ac:dyDescent="0.25">
      <c r="A46" s="19">
        <f>A44+1</f>
        <v>33</v>
      </c>
      <c r="B46" s="28" t="s">
        <v>32</v>
      </c>
      <c r="C46" s="7">
        <v>0</v>
      </c>
      <c r="D46" s="8">
        <f t="shared" si="8"/>
        <v>2400</v>
      </c>
      <c r="E46" s="8">
        <v>2400</v>
      </c>
      <c r="F46" s="8">
        <f t="shared" ref="F46:F49" si="18">D46*C46</f>
        <v>0</v>
      </c>
      <c r="G46" s="9">
        <f t="shared" ref="G46:G49" si="19">E46*C46</f>
        <v>0</v>
      </c>
    </row>
    <row r="47" spans="1:7" x14ac:dyDescent="0.25">
      <c r="A47" s="19">
        <f>A46+1</f>
        <v>34</v>
      </c>
      <c r="B47" s="28" t="s">
        <v>33</v>
      </c>
      <c r="C47" s="7">
        <v>0</v>
      </c>
      <c r="D47" s="8">
        <f t="shared" si="8"/>
        <v>3400</v>
      </c>
      <c r="E47" s="8">
        <v>3400</v>
      </c>
      <c r="F47" s="8">
        <f t="shared" si="18"/>
        <v>0</v>
      </c>
      <c r="G47" s="9">
        <f t="shared" si="19"/>
        <v>0</v>
      </c>
    </row>
    <row r="48" spans="1:7" x14ac:dyDescent="0.25">
      <c r="A48" s="19">
        <f t="shared" ref="A48:A49" si="20">A47+1</f>
        <v>35</v>
      </c>
      <c r="B48" s="28" t="s">
        <v>34</v>
      </c>
      <c r="C48" s="7">
        <v>0</v>
      </c>
      <c r="D48" s="8">
        <f t="shared" si="8"/>
        <v>2800</v>
      </c>
      <c r="E48" s="8">
        <v>2800</v>
      </c>
      <c r="F48" s="8">
        <f t="shared" si="18"/>
        <v>0</v>
      </c>
      <c r="G48" s="9">
        <f t="shared" si="19"/>
        <v>0</v>
      </c>
    </row>
    <row r="49" spans="1:7" x14ac:dyDescent="0.25">
      <c r="A49" s="19">
        <f t="shared" si="20"/>
        <v>36</v>
      </c>
      <c r="B49" s="28" t="s">
        <v>35</v>
      </c>
      <c r="C49" s="7">
        <v>0</v>
      </c>
      <c r="D49" s="8">
        <f t="shared" si="8"/>
        <v>4800</v>
      </c>
      <c r="E49" s="8">
        <v>4800</v>
      </c>
      <c r="F49" s="8">
        <f t="shared" si="18"/>
        <v>0</v>
      </c>
      <c r="G49" s="9">
        <f t="shared" si="19"/>
        <v>0</v>
      </c>
    </row>
    <row r="50" spans="1:7" x14ac:dyDescent="0.25">
      <c r="A50" s="10"/>
      <c r="B50" s="26" t="s">
        <v>207</v>
      </c>
      <c r="C50" s="34">
        <f>SUM(C51:C56)</f>
        <v>0</v>
      </c>
      <c r="D50" s="11"/>
      <c r="E50" s="11"/>
      <c r="F50" s="11"/>
      <c r="G50" s="12"/>
    </row>
    <row r="51" spans="1:7" x14ac:dyDescent="0.25">
      <c r="A51" s="19">
        <f>A49+1</f>
        <v>37</v>
      </c>
      <c r="B51" s="38" t="s">
        <v>36</v>
      </c>
      <c r="C51" s="7">
        <v>0</v>
      </c>
      <c r="D51" s="8">
        <f t="shared" si="8"/>
        <v>2400</v>
      </c>
      <c r="E51" s="8">
        <v>2400</v>
      </c>
      <c r="F51" s="8">
        <f t="shared" ref="F51:F56" si="21">D51*C51</f>
        <v>0</v>
      </c>
      <c r="G51" s="9">
        <f t="shared" ref="G51:G56" si="22">E51*C51</f>
        <v>0</v>
      </c>
    </row>
    <row r="52" spans="1:7" ht="25.5" x14ac:dyDescent="0.25">
      <c r="A52" s="19">
        <f>A51+1</f>
        <v>38</v>
      </c>
      <c r="B52" s="27" t="s">
        <v>37</v>
      </c>
      <c r="C52" s="7">
        <v>0</v>
      </c>
      <c r="D52" s="8">
        <f t="shared" si="8"/>
        <v>7000</v>
      </c>
      <c r="E52" s="8">
        <v>7000</v>
      </c>
      <c r="F52" s="8">
        <f t="shared" si="21"/>
        <v>0</v>
      </c>
      <c r="G52" s="9">
        <f t="shared" si="22"/>
        <v>0</v>
      </c>
    </row>
    <row r="53" spans="1:7" ht="25.5" x14ac:dyDescent="0.25">
      <c r="A53" s="19">
        <f t="shared" ref="A53:A56" si="23">A52+1</f>
        <v>39</v>
      </c>
      <c r="B53" s="39" t="s">
        <v>38</v>
      </c>
      <c r="C53" s="7">
        <v>0</v>
      </c>
      <c r="D53" s="8">
        <f t="shared" si="8"/>
        <v>18000</v>
      </c>
      <c r="E53" s="8">
        <v>18000</v>
      </c>
      <c r="F53" s="8">
        <f t="shared" si="21"/>
        <v>0</v>
      </c>
      <c r="G53" s="9">
        <f t="shared" si="22"/>
        <v>0</v>
      </c>
    </row>
    <row r="54" spans="1:7" ht="25.5" x14ac:dyDescent="0.25">
      <c r="A54" s="19">
        <f t="shared" si="23"/>
        <v>40</v>
      </c>
      <c r="B54" s="39" t="s">
        <v>39</v>
      </c>
      <c r="C54" s="7">
        <v>0</v>
      </c>
      <c r="D54" s="8">
        <f t="shared" si="8"/>
        <v>29800</v>
      </c>
      <c r="E54" s="8">
        <v>29800</v>
      </c>
      <c r="F54" s="8">
        <f t="shared" si="21"/>
        <v>0</v>
      </c>
      <c r="G54" s="9">
        <f t="shared" si="22"/>
        <v>0</v>
      </c>
    </row>
    <row r="55" spans="1:7" ht="25.5" x14ac:dyDescent="0.25">
      <c r="A55" s="19">
        <f t="shared" si="23"/>
        <v>41</v>
      </c>
      <c r="B55" s="39" t="s">
        <v>40</v>
      </c>
      <c r="C55" s="7">
        <v>0</v>
      </c>
      <c r="D55" s="8">
        <f t="shared" si="8"/>
        <v>38000</v>
      </c>
      <c r="E55" s="8">
        <v>38000</v>
      </c>
      <c r="F55" s="8">
        <f t="shared" si="21"/>
        <v>0</v>
      </c>
      <c r="G55" s="9">
        <f t="shared" si="22"/>
        <v>0</v>
      </c>
    </row>
    <row r="56" spans="1:7" ht="38.25" x14ac:dyDescent="0.25">
      <c r="A56" s="19">
        <f t="shared" si="23"/>
        <v>42</v>
      </c>
      <c r="B56" s="27" t="s">
        <v>176</v>
      </c>
      <c r="C56" s="7">
        <v>0</v>
      </c>
      <c r="D56" s="8">
        <f t="shared" si="8"/>
        <v>36800</v>
      </c>
      <c r="E56" s="8">
        <v>36800</v>
      </c>
      <c r="F56" s="8">
        <f t="shared" si="21"/>
        <v>0</v>
      </c>
      <c r="G56" s="9">
        <f t="shared" si="22"/>
        <v>0</v>
      </c>
    </row>
    <row r="57" spans="1:7" x14ac:dyDescent="0.25">
      <c r="A57" s="10"/>
      <c r="B57" s="26" t="s">
        <v>41</v>
      </c>
      <c r="C57" s="34">
        <f>SUM(C58:C62)</f>
        <v>0</v>
      </c>
      <c r="D57" s="11"/>
      <c r="E57" s="11"/>
      <c r="F57" s="11"/>
      <c r="G57" s="12"/>
    </row>
    <row r="58" spans="1:7" x14ac:dyDescent="0.25">
      <c r="A58" s="19">
        <f>A56+1</f>
        <v>43</v>
      </c>
      <c r="B58" s="27" t="s">
        <v>42</v>
      </c>
      <c r="C58" s="7">
        <v>0</v>
      </c>
      <c r="D58" s="8">
        <f t="shared" ref="D58:D65" si="24">E58/1.23</f>
        <v>1463.4146341463415</v>
      </c>
      <c r="E58" s="8">
        <v>1800</v>
      </c>
      <c r="F58" s="8">
        <f t="shared" si="3"/>
        <v>0</v>
      </c>
      <c r="G58" s="9">
        <f t="shared" si="4"/>
        <v>0</v>
      </c>
    </row>
    <row r="59" spans="1:7" x14ac:dyDescent="0.25">
      <c r="A59" s="19">
        <f t="shared" si="5"/>
        <v>44</v>
      </c>
      <c r="B59" s="27" t="s">
        <v>43</v>
      </c>
      <c r="C59" s="7">
        <v>0</v>
      </c>
      <c r="D59" s="8">
        <f t="shared" si="24"/>
        <v>2439.0243902439024</v>
      </c>
      <c r="E59" s="8">
        <v>3000</v>
      </c>
      <c r="F59" s="8">
        <f t="shared" si="3"/>
        <v>0</v>
      </c>
      <c r="G59" s="9">
        <f t="shared" si="4"/>
        <v>0</v>
      </c>
    </row>
    <row r="60" spans="1:7" x14ac:dyDescent="0.25">
      <c r="A60" s="19">
        <f t="shared" si="5"/>
        <v>45</v>
      </c>
      <c r="B60" s="27" t="s">
        <v>44</v>
      </c>
      <c r="C60" s="7">
        <v>0</v>
      </c>
      <c r="D60" s="8">
        <f t="shared" si="24"/>
        <v>2113.8211382113823</v>
      </c>
      <c r="E60" s="8">
        <v>2600</v>
      </c>
      <c r="F60" s="8">
        <f t="shared" si="3"/>
        <v>0</v>
      </c>
      <c r="G60" s="9">
        <f t="shared" si="4"/>
        <v>0</v>
      </c>
    </row>
    <row r="61" spans="1:7" x14ac:dyDescent="0.25">
      <c r="A61" s="19">
        <f t="shared" si="5"/>
        <v>46</v>
      </c>
      <c r="B61" s="27" t="s">
        <v>45</v>
      </c>
      <c r="C61" s="7">
        <v>0</v>
      </c>
      <c r="D61" s="8">
        <f t="shared" si="24"/>
        <v>3252.0325203252032</v>
      </c>
      <c r="E61" s="8">
        <v>4000</v>
      </c>
      <c r="F61" s="8">
        <f t="shared" si="3"/>
        <v>0</v>
      </c>
      <c r="G61" s="9">
        <f t="shared" si="4"/>
        <v>0</v>
      </c>
    </row>
    <row r="62" spans="1:7" x14ac:dyDescent="0.25">
      <c r="A62" s="19">
        <f t="shared" si="5"/>
        <v>47</v>
      </c>
      <c r="B62" s="27" t="s">
        <v>46</v>
      </c>
      <c r="C62" s="7">
        <v>0</v>
      </c>
      <c r="D62" s="8">
        <f t="shared" si="24"/>
        <v>3577.2357723577238</v>
      </c>
      <c r="E62" s="8">
        <v>4400</v>
      </c>
      <c r="F62" s="8">
        <f t="shared" si="3"/>
        <v>0</v>
      </c>
      <c r="G62" s="9">
        <f t="shared" si="4"/>
        <v>0</v>
      </c>
    </row>
    <row r="63" spans="1:7" x14ac:dyDescent="0.25">
      <c r="A63" s="10"/>
      <c r="B63" s="26" t="s">
        <v>47</v>
      </c>
      <c r="C63" s="34">
        <f>SUM(C64:C67)</f>
        <v>0</v>
      </c>
      <c r="D63" s="11"/>
      <c r="E63" s="11"/>
      <c r="F63" s="11"/>
      <c r="G63" s="12"/>
    </row>
    <row r="64" spans="1:7" x14ac:dyDescent="0.25">
      <c r="A64" s="19">
        <f>A62+1</f>
        <v>48</v>
      </c>
      <c r="B64" s="27" t="s">
        <v>48</v>
      </c>
      <c r="C64" s="7">
        <v>0</v>
      </c>
      <c r="D64" s="8">
        <f t="shared" si="24"/>
        <v>10000</v>
      </c>
      <c r="E64" s="8">
        <v>12300</v>
      </c>
      <c r="F64" s="8">
        <f t="shared" si="3"/>
        <v>0</v>
      </c>
      <c r="G64" s="9">
        <f t="shared" si="4"/>
        <v>0</v>
      </c>
    </row>
    <row r="65" spans="1:7" x14ac:dyDescent="0.25">
      <c r="A65" s="19">
        <f t="shared" si="5"/>
        <v>49</v>
      </c>
      <c r="B65" s="27" t="s">
        <v>49</v>
      </c>
      <c r="C65" s="7">
        <v>0</v>
      </c>
      <c r="D65" s="8">
        <f t="shared" si="24"/>
        <v>10000</v>
      </c>
      <c r="E65" s="8">
        <v>12300</v>
      </c>
      <c r="F65" s="8">
        <f t="shared" si="3"/>
        <v>0</v>
      </c>
      <c r="G65" s="9">
        <f t="shared" si="4"/>
        <v>0</v>
      </c>
    </row>
    <row r="66" spans="1:7" x14ac:dyDescent="0.25">
      <c r="A66" s="19">
        <f t="shared" si="5"/>
        <v>50</v>
      </c>
      <c r="B66" s="27" t="s">
        <v>195</v>
      </c>
      <c r="C66" s="7">
        <v>0</v>
      </c>
      <c r="D66" s="8">
        <f t="shared" ref="D66" si="25">E66/1.23</f>
        <v>1000</v>
      </c>
      <c r="E66" s="8">
        <v>1230</v>
      </c>
      <c r="F66" s="8">
        <f t="shared" ref="F66" si="26">D66*C66</f>
        <v>0</v>
      </c>
      <c r="G66" s="9">
        <f t="shared" ref="G66" si="27">E66*C66</f>
        <v>0</v>
      </c>
    </row>
    <row r="67" spans="1:7" ht="25.5" x14ac:dyDescent="0.25">
      <c r="A67" s="19">
        <f t="shared" si="5"/>
        <v>51</v>
      </c>
      <c r="B67" s="27" t="s">
        <v>50</v>
      </c>
      <c r="C67" s="7">
        <v>0</v>
      </c>
      <c r="D67" s="8">
        <v>12500</v>
      </c>
      <c r="E67" s="8">
        <v>13400</v>
      </c>
      <c r="F67" s="8">
        <f t="shared" si="3"/>
        <v>0</v>
      </c>
      <c r="G67" s="9">
        <f t="shared" si="4"/>
        <v>0</v>
      </c>
    </row>
    <row r="68" spans="1:7" x14ac:dyDescent="0.25">
      <c r="A68" s="10"/>
      <c r="B68" s="26" t="s">
        <v>51</v>
      </c>
      <c r="C68" s="34">
        <f>SUM(C69:C80)</f>
        <v>0</v>
      </c>
      <c r="D68" s="11"/>
      <c r="E68" s="11"/>
      <c r="F68" s="11"/>
      <c r="G68" s="12"/>
    </row>
    <row r="69" spans="1:7" x14ac:dyDescent="0.25">
      <c r="A69" s="19">
        <f>A67+1</f>
        <v>52</v>
      </c>
      <c r="B69" s="27" t="s">
        <v>52</v>
      </c>
      <c r="C69" s="7">
        <v>0</v>
      </c>
      <c r="D69" s="8">
        <f t="shared" ref="D69:D88" si="28">E69/1.23</f>
        <v>650.40650406504062</v>
      </c>
      <c r="E69" s="8">
        <v>800</v>
      </c>
      <c r="F69" s="8">
        <f t="shared" ref="F69:F78" si="29">D69*C69</f>
        <v>0</v>
      </c>
      <c r="G69" s="9">
        <f>E69*C69</f>
        <v>0</v>
      </c>
    </row>
    <row r="70" spans="1:7" x14ac:dyDescent="0.25">
      <c r="A70" s="19">
        <f t="shared" si="5"/>
        <v>53</v>
      </c>
      <c r="B70" s="27" t="s">
        <v>53</v>
      </c>
      <c r="C70" s="7">
        <v>0</v>
      </c>
      <c r="D70" s="8">
        <f t="shared" si="28"/>
        <v>813.00813008130081</v>
      </c>
      <c r="E70" s="8">
        <v>1000</v>
      </c>
      <c r="F70" s="8">
        <f t="shared" si="29"/>
        <v>0</v>
      </c>
      <c r="G70" s="9">
        <f>E70*C70</f>
        <v>0</v>
      </c>
    </row>
    <row r="71" spans="1:7" ht="25.5" x14ac:dyDescent="0.25">
      <c r="A71" s="19">
        <f t="shared" si="5"/>
        <v>54</v>
      </c>
      <c r="B71" s="27" t="s">
        <v>54</v>
      </c>
      <c r="C71" s="7">
        <v>0</v>
      </c>
      <c r="D71" s="8">
        <f t="shared" si="28"/>
        <v>894.30894308943095</v>
      </c>
      <c r="E71" s="8">
        <v>1100</v>
      </c>
      <c r="F71" s="8">
        <f t="shared" si="29"/>
        <v>0</v>
      </c>
      <c r="G71" s="9">
        <f>E71*C71</f>
        <v>0</v>
      </c>
    </row>
    <row r="72" spans="1:7" x14ac:dyDescent="0.25">
      <c r="A72" s="19">
        <f t="shared" si="5"/>
        <v>55</v>
      </c>
      <c r="B72" s="27" t="s">
        <v>55</v>
      </c>
      <c r="C72" s="7">
        <v>0</v>
      </c>
      <c r="D72" s="8">
        <f t="shared" si="28"/>
        <v>4471.5447154471549</v>
      </c>
      <c r="E72" s="8">
        <v>5500</v>
      </c>
      <c r="F72" s="8">
        <f t="shared" si="29"/>
        <v>0</v>
      </c>
      <c r="G72" s="9">
        <f>E72*C72</f>
        <v>0</v>
      </c>
    </row>
    <row r="73" spans="1:7" x14ac:dyDescent="0.25">
      <c r="A73" s="19">
        <f t="shared" si="5"/>
        <v>56</v>
      </c>
      <c r="B73" s="27" t="s">
        <v>56</v>
      </c>
      <c r="C73" s="7">
        <v>0</v>
      </c>
      <c r="D73" s="8">
        <f t="shared" si="28"/>
        <v>5528.455284552846</v>
      </c>
      <c r="E73" s="8">
        <v>6800</v>
      </c>
      <c r="F73" s="8">
        <f t="shared" si="29"/>
        <v>0</v>
      </c>
      <c r="G73" s="9">
        <f>E73*C73</f>
        <v>0</v>
      </c>
    </row>
    <row r="74" spans="1:7" ht="30.75" customHeight="1" x14ac:dyDescent="0.25">
      <c r="A74" s="19">
        <f>A73+1</f>
        <v>57</v>
      </c>
      <c r="B74" s="27" t="s">
        <v>57</v>
      </c>
      <c r="C74" s="7">
        <v>0</v>
      </c>
      <c r="D74" s="8">
        <f t="shared" si="28"/>
        <v>1300.8130081300812</v>
      </c>
      <c r="E74" s="8">
        <v>1600</v>
      </c>
      <c r="F74" s="8">
        <f t="shared" si="29"/>
        <v>0</v>
      </c>
      <c r="G74" s="9">
        <f t="shared" si="4"/>
        <v>0</v>
      </c>
    </row>
    <row r="75" spans="1:7" ht="25.5" x14ac:dyDescent="0.25">
      <c r="A75" s="19">
        <f t="shared" si="5"/>
        <v>58</v>
      </c>
      <c r="B75" s="27" t="s">
        <v>58</v>
      </c>
      <c r="C75" s="7">
        <v>0</v>
      </c>
      <c r="D75" s="8">
        <f t="shared" si="28"/>
        <v>609.7560975609756</v>
      </c>
      <c r="E75" s="8">
        <v>750</v>
      </c>
      <c r="F75" s="8">
        <f t="shared" si="29"/>
        <v>0</v>
      </c>
      <c r="G75" s="9">
        <f t="shared" si="4"/>
        <v>0</v>
      </c>
    </row>
    <row r="76" spans="1:7" x14ac:dyDescent="0.25">
      <c r="A76" s="19">
        <f t="shared" si="5"/>
        <v>59</v>
      </c>
      <c r="B76" s="27" t="s">
        <v>59</v>
      </c>
      <c r="C76" s="7">
        <v>0</v>
      </c>
      <c r="D76" s="8">
        <f t="shared" si="28"/>
        <v>1138.2113821138212</v>
      </c>
      <c r="E76" s="8">
        <v>1400</v>
      </c>
      <c r="F76" s="8">
        <f t="shared" si="29"/>
        <v>0</v>
      </c>
      <c r="G76" s="9">
        <f t="shared" si="4"/>
        <v>0</v>
      </c>
    </row>
    <row r="77" spans="1:7" x14ac:dyDescent="0.25">
      <c r="A77" s="19">
        <f t="shared" si="5"/>
        <v>60</v>
      </c>
      <c r="B77" s="27" t="s">
        <v>60</v>
      </c>
      <c r="C77" s="7">
        <v>0</v>
      </c>
      <c r="D77" s="8">
        <f t="shared" si="28"/>
        <v>1463.4146341463415</v>
      </c>
      <c r="E77" s="8">
        <v>1800</v>
      </c>
      <c r="F77" s="8">
        <f t="shared" si="29"/>
        <v>0</v>
      </c>
      <c r="G77" s="9">
        <f t="shared" si="4"/>
        <v>0</v>
      </c>
    </row>
    <row r="78" spans="1:7" x14ac:dyDescent="0.25">
      <c r="A78" s="19">
        <f t="shared" si="5"/>
        <v>61</v>
      </c>
      <c r="B78" s="27" t="s">
        <v>61</v>
      </c>
      <c r="C78" s="7">
        <v>0</v>
      </c>
      <c r="D78" s="8">
        <f t="shared" si="28"/>
        <v>2439.0243902439024</v>
      </c>
      <c r="E78" s="8">
        <v>3000</v>
      </c>
      <c r="F78" s="8">
        <f t="shared" si="29"/>
        <v>0</v>
      </c>
      <c r="G78" s="9">
        <f t="shared" si="4"/>
        <v>0</v>
      </c>
    </row>
    <row r="79" spans="1:7" ht="25.5" x14ac:dyDescent="0.25">
      <c r="A79" s="19">
        <f>A78+1</f>
        <v>62</v>
      </c>
      <c r="B79" s="27" t="s">
        <v>62</v>
      </c>
      <c r="C79" s="7">
        <v>0</v>
      </c>
      <c r="D79" s="8">
        <f>E79/1.23</f>
        <v>2439.0243902439024</v>
      </c>
      <c r="E79" s="8">
        <v>3000</v>
      </c>
      <c r="F79" s="8">
        <f>D79*C79</f>
        <v>0</v>
      </c>
      <c r="G79" s="9">
        <f>E79*C79</f>
        <v>0</v>
      </c>
    </row>
    <row r="80" spans="1:7" ht="46.5" customHeight="1" x14ac:dyDescent="0.25">
      <c r="A80" s="19">
        <f>A79+1</f>
        <v>63</v>
      </c>
      <c r="B80" s="27" t="s">
        <v>117</v>
      </c>
      <c r="C80" s="7">
        <v>0</v>
      </c>
      <c r="D80" s="8">
        <f>E80/1.23</f>
        <v>2845.5284552845528</v>
      </c>
      <c r="E80" s="8">
        <v>3500</v>
      </c>
      <c r="F80" s="8">
        <f>D80*C80</f>
        <v>0</v>
      </c>
      <c r="G80" s="9">
        <f>E80*C80</f>
        <v>0</v>
      </c>
    </row>
    <row r="81" spans="1:7" x14ac:dyDescent="0.25">
      <c r="A81" s="10"/>
      <c r="B81" s="26" t="s">
        <v>63</v>
      </c>
      <c r="C81" s="34">
        <f>SUM(C82:C88)</f>
        <v>0</v>
      </c>
      <c r="D81" s="11"/>
      <c r="E81" s="11"/>
      <c r="F81" s="11"/>
      <c r="G81" s="12"/>
    </row>
    <row r="82" spans="1:7" ht="63.75" x14ac:dyDescent="0.25">
      <c r="A82" s="19">
        <f>A80+1</f>
        <v>64</v>
      </c>
      <c r="B82" s="40" t="s">
        <v>64</v>
      </c>
      <c r="C82" s="7">
        <v>0</v>
      </c>
      <c r="D82" s="8">
        <f t="shared" si="28"/>
        <v>2439.0243902439024</v>
      </c>
      <c r="E82" s="8">
        <v>3000</v>
      </c>
      <c r="F82" s="8">
        <f t="shared" ref="F82:F88" si="30">D82*C82</f>
        <v>0</v>
      </c>
      <c r="G82" s="9">
        <f>E82*C82</f>
        <v>0</v>
      </c>
    </row>
    <row r="83" spans="1:7" ht="25.5" x14ac:dyDescent="0.25">
      <c r="A83" s="19">
        <f>A82+1</f>
        <v>65</v>
      </c>
      <c r="B83" s="40" t="s">
        <v>65</v>
      </c>
      <c r="C83" s="7">
        <v>0</v>
      </c>
      <c r="D83" s="8">
        <f t="shared" si="28"/>
        <v>8130.0813008130081</v>
      </c>
      <c r="E83" s="8">
        <v>10000</v>
      </c>
      <c r="F83" s="8">
        <f t="shared" si="30"/>
        <v>0</v>
      </c>
      <c r="G83" s="9">
        <f t="shared" ref="G83:G88" si="31">E83*C83</f>
        <v>0</v>
      </c>
    </row>
    <row r="84" spans="1:7" ht="25.5" x14ac:dyDescent="0.25">
      <c r="A84" s="19">
        <f t="shared" ref="A84:A88" si="32">A83+1</f>
        <v>66</v>
      </c>
      <c r="B84" s="40" t="s">
        <v>66</v>
      </c>
      <c r="C84" s="7">
        <v>0</v>
      </c>
      <c r="D84" s="8">
        <f t="shared" si="28"/>
        <v>3008.1300813008129</v>
      </c>
      <c r="E84" s="8">
        <v>3700</v>
      </c>
      <c r="F84" s="8">
        <f t="shared" si="30"/>
        <v>0</v>
      </c>
      <c r="G84" s="9">
        <f t="shared" si="31"/>
        <v>0</v>
      </c>
    </row>
    <row r="85" spans="1:7" ht="25.5" x14ac:dyDescent="0.25">
      <c r="A85" s="19">
        <f t="shared" si="32"/>
        <v>67</v>
      </c>
      <c r="B85" s="40" t="s">
        <v>67</v>
      </c>
      <c r="C85" s="7">
        <v>0</v>
      </c>
      <c r="D85" s="8">
        <f t="shared" si="28"/>
        <v>6016.2601626016258</v>
      </c>
      <c r="E85" s="8">
        <v>7400</v>
      </c>
      <c r="F85" s="8">
        <f t="shared" si="30"/>
        <v>0</v>
      </c>
      <c r="G85" s="9">
        <f t="shared" si="31"/>
        <v>0</v>
      </c>
    </row>
    <row r="86" spans="1:7" ht="25.5" x14ac:dyDescent="0.25">
      <c r="A86" s="19">
        <f t="shared" si="32"/>
        <v>68</v>
      </c>
      <c r="B86" s="40" t="s">
        <v>68</v>
      </c>
      <c r="C86" s="7">
        <v>0</v>
      </c>
      <c r="D86" s="8">
        <f t="shared" si="28"/>
        <v>5365.8536585365855</v>
      </c>
      <c r="E86" s="8">
        <v>6600</v>
      </c>
      <c r="F86" s="8">
        <f t="shared" si="30"/>
        <v>0</v>
      </c>
      <c r="G86" s="9">
        <f t="shared" si="31"/>
        <v>0</v>
      </c>
    </row>
    <row r="87" spans="1:7" ht="25.5" x14ac:dyDescent="0.25">
      <c r="A87" s="19">
        <f t="shared" si="32"/>
        <v>69</v>
      </c>
      <c r="B87" s="40" t="s">
        <v>69</v>
      </c>
      <c r="C87" s="7">
        <v>0</v>
      </c>
      <c r="D87" s="8">
        <f t="shared" si="28"/>
        <v>4796.747967479675</v>
      </c>
      <c r="E87" s="8">
        <v>5900</v>
      </c>
      <c r="F87" s="8">
        <f t="shared" si="30"/>
        <v>0</v>
      </c>
      <c r="G87" s="9">
        <f t="shared" si="31"/>
        <v>0</v>
      </c>
    </row>
    <row r="88" spans="1:7" ht="38.25" x14ac:dyDescent="0.25">
      <c r="A88" s="19">
        <f t="shared" si="32"/>
        <v>70</v>
      </c>
      <c r="B88" s="40" t="s">
        <v>70</v>
      </c>
      <c r="C88" s="7">
        <v>0</v>
      </c>
      <c r="D88" s="8">
        <f t="shared" si="28"/>
        <v>6666.666666666667</v>
      </c>
      <c r="E88" s="8">
        <v>8200</v>
      </c>
      <c r="F88" s="8">
        <f t="shared" si="30"/>
        <v>0</v>
      </c>
      <c r="G88" s="9">
        <f t="shared" si="31"/>
        <v>0</v>
      </c>
    </row>
    <row r="89" spans="1:7" x14ac:dyDescent="0.25">
      <c r="A89" s="10"/>
      <c r="B89" s="26" t="s">
        <v>193</v>
      </c>
      <c r="C89" s="35">
        <f>SUM(C90:C195)</f>
        <v>0</v>
      </c>
      <c r="D89" s="6"/>
      <c r="E89" s="11"/>
      <c r="F89" s="11"/>
      <c r="G89" s="12"/>
    </row>
    <row r="90" spans="1:7" ht="127.5" x14ac:dyDescent="0.25">
      <c r="A90" s="19">
        <f>A88+1</f>
        <v>71</v>
      </c>
      <c r="B90" s="28" t="s">
        <v>199</v>
      </c>
      <c r="C90" s="7">
        <v>0</v>
      </c>
      <c r="D90" s="8">
        <f>E90/1.23</f>
        <v>650.40650406504062</v>
      </c>
      <c r="E90" s="8">
        <v>800</v>
      </c>
      <c r="F90" s="8">
        <f t="shared" ref="F90" si="33">D90*C90</f>
        <v>0</v>
      </c>
      <c r="G90" s="9">
        <f t="shared" ref="G90" si="34">E90*C90</f>
        <v>0</v>
      </c>
    </row>
    <row r="91" spans="1:7" x14ac:dyDescent="0.25">
      <c r="A91" s="19">
        <f t="shared" ref="A91:A154" si="35">A90+1</f>
        <v>72</v>
      </c>
      <c r="B91" s="17" t="s">
        <v>95</v>
      </c>
      <c r="C91" s="7">
        <v>0</v>
      </c>
      <c r="D91" s="8">
        <f t="shared" ref="D91:D154" si="36">E91/1.23</f>
        <v>1544.7154471544716</v>
      </c>
      <c r="E91" s="16">
        <v>1900</v>
      </c>
      <c r="F91" s="8">
        <f t="shared" ref="F91:F152" si="37">D91*C91</f>
        <v>0</v>
      </c>
      <c r="G91" s="9">
        <f t="shared" ref="G91:G152" si="38">E91*C91</f>
        <v>0</v>
      </c>
    </row>
    <row r="92" spans="1:7" x14ac:dyDescent="0.25">
      <c r="A92" s="19">
        <f t="shared" si="35"/>
        <v>73</v>
      </c>
      <c r="B92" s="17" t="s">
        <v>94</v>
      </c>
      <c r="C92" s="7">
        <v>0</v>
      </c>
      <c r="D92" s="8">
        <f t="shared" si="36"/>
        <v>1544.7154471544716</v>
      </c>
      <c r="E92" s="16">
        <v>1900</v>
      </c>
      <c r="F92" s="8">
        <f t="shared" si="37"/>
        <v>0</v>
      </c>
      <c r="G92" s="9">
        <f t="shared" si="38"/>
        <v>0</v>
      </c>
    </row>
    <row r="93" spans="1:7" ht="26.25" x14ac:dyDescent="0.25">
      <c r="A93" s="19">
        <f t="shared" si="35"/>
        <v>74</v>
      </c>
      <c r="B93" s="17" t="s">
        <v>77</v>
      </c>
      <c r="C93" s="7">
        <v>0</v>
      </c>
      <c r="D93" s="8">
        <f t="shared" si="36"/>
        <v>3008.1300813008129</v>
      </c>
      <c r="E93" s="16">
        <v>3700</v>
      </c>
      <c r="F93" s="8">
        <f t="shared" si="37"/>
        <v>0</v>
      </c>
      <c r="G93" s="9">
        <f t="shared" si="38"/>
        <v>0</v>
      </c>
    </row>
    <row r="94" spans="1:7" ht="26.25" x14ac:dyDescent="0.25">
      <c r="A94" s="19">
        <f t="shared" si="35"/>
        <v>75</v>
      </c>
      <c r="B94" s="17" t="s">
        <v>96</v>
      </c>
      <c r="C94" s="7">
        <v>0</v>
      </c>
      <c r="D94" s="8">
        <f t="shared" si="36"/>
        <v>1544.7154471544716</v>
      </c>
      <c r="E94" s="16">
        <v>1900</v>
      </c>
      <c r="F94" s="8">
        <f t="shared" si="37"/>
        <v>0</v>
      </c>
      <c r="G94" s="9">
        <f t="shared" si="38"/>
        <v>0</v>
      </c>
    </row>
    <row r="95" spans="1:7" ht="39" x14ac:dyDescent="0.25">
      <c r="A95" s="19">
        <f t="shared" si="35"/>
        <v>76</v>
      </c>
      <c r="B95" s="17" t="s">
        <v>78</v>
      </c>
      <c r="C95" s="7">
        <v>0</v>
      </c>
      <c r="D95" s="8">
        <f t="shared" si="36"/>
        <v>2439.0243902439024</v>
      </c>
      <c r="E95" s="16">
        <v>3000</v>
      </c>
      <c r="F95" s="8">
        <f t="shared" si="37"/>
        <v>0</v>
      </c>
      <c r="G95" s="9">
        <f t="shared" si="38"/>
        <v>0</v>
      </c>
    </row>
    <row r="96" spans="1:7" ht="26.25" x14ac:dyDescent="0.25">
      <c r="A96" s="19">
        <f t="shared" si="35"/>
        <v>77</v>
      </c>
      <c r="B96" s="17" t="s">
        <v>80</v>
      </c>
      <c r="C96" s="7">
        <v>0</v>
      </c>
      <c r="D96" s="8">
        <f t="shared" si="36"/>
        <v>813.00813008130081</v>
      </c>
      <c r="E96" s="16">
        <v>1000</v>
      </c>
      <c r="F96" s="8">
        <f t="shared" si="37"/>
        <v>0</v>
      </c>
      <c r="G96" s="9">
        <f t="shared" si="38"/>
        <v>0</v>
      </c>
    </row>
    <row r="97" spans="1:7" ht="26.25" x14ac:dyDescent="0.25">
      <c r="A97" s="19">
        <f t="shared" si="35"/>
        <v>78</v>
      </c>
      <c r="B97" s="17" t="s">
        <v>81</v>
      </c>
      <c r="C97" s="7">
        <v>0</v>
      </c>
      <c r="D97" s="8">
        <f t="shared" si="36"/>
        <v>813.00813008130081</v>
      </c>
      <c r="E97" s="16">
        <v>1000</v>
      </c>
      <c r="F97" s="8">
        <f t="shared" si="37"/>
        <v>0</v>
      </c>
      <c r="G97" s="9">
        <f t="shared" si="38"/>
        <v>0</v>
      </c>
    </row>
    <row r="98" spans="1:7" ht="39" x14ac:dyDescent="0.25">
      <c r="A98" s="19">
        <f t="shared" si="35"/>
        <v>79</v>
      </c>
      <c r="B98" s="17" t="s">
        <v>79</v>
      </c>
      <c r="C98" s="7">
        <v>0</v>
      </c>
      <c r="D98" s="8">
        <f t="shared" si="36"/>
        <v>2439.0243902439024</v>
      </c>
      <c r="E98" s="16">
        <v>3000</v>
      </c>
      <c r="F98" s="8">
        <f t="shared" si="37"/>
        <v>0</v>
      </c>
      <c r="G98" s="9">
        <f t="shared" si="38"/>
        <v>0</v>
      </c>
    </row>
    <row r="99" spans="1:7" x14ac:dyDescent="0.25">
      <c r="A99" s="19">
        <f t="shared" si="35"/>
        <v>80</v>
      </c>
      <c r="B99" s="17" t="s">
        <v>97</v>
      </c>
      <c r="C99" s="7">
        <v>0</v>
      </c>
      <c r="D99" s="8">
        <f t="shared" si="36"/>
        <v>2032.520325203252</v>
      </c>
      <c r="E99" s="16">
        <v>2500</v>
      </c>
      <c r="F99" s="8">
        <f t="shared" si="37"/>
        <v>0</v>
      </c>
      <c r="G99" s="9">
        <f t="shared" si="38"/>
        <v>0</v>
      </c>
    </row>
    <row r="100" spans="1:7" ht="26.25" x14ac:dyDescent="0.25">
      <c r="A100" s="19">
        <f t="shared" si="35"/>
        <v>81</v>
      </c>
      <c r="B100" s="17" t="s">
        <v>98</v>
      </c>
      <c r="C100" s="7">
        <v>0</v>
      </c>
      <c r="D100" s="8">
        <f t="shared" si="36"/>
        <v>2032.520325203252</v>
      </c>
      <c r="E100" s="16">
        <v>2500</v>
      </c>
      <c r="F100" s="8">
        <f t="shared" si="37"/>
        <v>0</v>
      </c>
      <c r="G100" s="9">
        <f t="shared" si="38"/>
        <v>0</v>
      </c>
    </row>
    <row r="101" spans="1:7" ht="26.25" x14ac:dyDescent="0.25">
      <c r="A101" s="19">
        <f t="shared" si="35"/>
        <v>82</v>
      </c>
      <c r="B101" s="17" t="s">
        <v>99</v>
      </c>
      <c r="C101" s="7">
        <v>0</v>
      </c>
      <c r="D101" s="8">
        <f t="shared" si="36"/>
        <v>3170.7317073170734</v>
      </c>
      <c r="E101" s="16">
        <v>3900</v>
      </c>
      <c r="F101" s="8">
        <f t="shared" si="37"/>
        <v>0</v>
      </c>
      <c r="G101" s="9">
        <f t="shared" si="38"/>
        <v>0</v>
      </c>
    </row>
    <row r="102" spans="1:7" x14ac:dyDescent="0.25">
      <c r="A102" s="19">
        <f t="shared" si="35"/>
        <v>83</v>
      </c>
      <c r="B102" s="17" t="s">
        <v>100</v>
      </c>
      <c r="C102" s="7">
        <v>0</v>
      </c>
      <c r="D102" s="8">
        <f t="shared" si="36"/>
        <v>2032.520325203252</v>
      </c>
      <c r="E102" s="16">
        <v>2500</v>
      </c>
      <c r="F102" s="8">
        <f t="shared" si="37"/>
        <v>0</v>
      </c>
      <c r="G102" s="9">
        <f t="shared" si="38"/>
        <v>0</v>
      </c>
    </row>
    <row r="103" spans="1:7" ht="26.25" x14ac:dyDescent="0.25">
      <c r="A103" s="19">
        <f t="shared" si="35"/>
        <v>84</v>
      </c>
      <c r="B103" s="17" t="s">
        <v>101</v>
      </c>
      <c r="C103" s="7">
        <v>0</v>
      </c>
      <c r="D103" s="8">
        <f t="shared" si="36"/>
        <v>3170.7317073170734</v>
      </c>
      <c r="E103" s="16">
        <v>3900</v>
      </c>
      <c r="F103" s="8">
        <f t="shared" si="37"/>
        <v>0</v>
      </c>
      <c r="G103" s="9">
        <f t="shared" si="38"/>
        <v>0</v>
      </c>
    </row>
    <row r="104" spans="1:7" x14ac:dyDescent="0.25">
      <c r="A104" s="19">
        <f t="shared" si="35"/>
        <v>85</v>
      </c>
      <c r="B104" s="17" t="s">
        <v>88</v>
      </c>
      <c r="C104" s="7">
        <v>0</v>
      </c>
      <c r="D104" s="8">
        <f t="shared" si="36"/>
        <v>2032.520325203252</v>
      </c>
      <c r="E104" s="16">
        <v>2500</v>
      </c>
      <c r="F104" s="8">
        <f t="shared" si="37"/>
        <v>0</v>
      </c>
      <c r="G104" s="9">
        <f t="shared" si="38"/>
        <v>0</v>
      </c>
    </row>
    <row r="105" spans="1:7" x14ac:dyDescent="0.25">
      <c r="A105" s="19">
        <f t="shared" si="35"/>
        <v>86</v>
      </c>
      <c r="B105" s="17" t="s">
        <v>82</v>
      </c>
      <c r="C105" s="7">
        <v>0</v>
      </c>
      <c r="D105" s="8">
        <f t="shared" si="36"/>
        <v>2032.520325203252</v>
      </c>
      <c r="E105" s="16">
        <v>2500</v>
      </c>
      <c r="F105" s="8">
        <f t="shared" si="37"/>
        <v>0</v>
      </c>
      <c r="G105" s="9">
        <f t="shared" si="38"/>
        <v>0</v>
      </c>
    </row>
    <row r="106" spans="1:7" x14ac:dyDescent="0.25">
      <c r="A106" s="19">
        <f t="shared" si="35"/>
        <v>87</v>
      </c>
      <c r="B106" s="17" t="s">
        <v>102</v>
      </c>
      <c r="C106" s="7">
        <v>0</v>
      </c>
      <c r="D106" s="8">
        <f t="shared" si="36"/>
        <v>1382.1138211382115</v>
      </c>
      <c r="E106" s="16">
        <v>1700</v>
      </c>
      <c r="F106" s="8">
        <f t="shared" si="37"/>
        <v>0</v>
      </c>
      <c r="G106" s="9">
        <f t="shared" si="38"/>
        <v>0</v>
      </c>
    </row>
    <row r="107" spans="1:7" x14ac:dyDescent="0.25">
      <c r="A107" s="19">
        <f t="shared" si="35"/>
        <v>88</v>
      </c>
      <c r="B107" s="17" t="s">
        <v>83</v>
      </c>
      <c r="C107" s="7">
        <v>0</v>
      </c>
      <c r="D107" s="8">
        <f t="shared" si="36"/>
        <v>1219.5121951219512</v>
      </c>
      <c r="E107" s="16">
        <v>1500</v>
      </c>
      <c r="F107" s="8">
        <f t="shared" si="37"/>
        <v>0</v>
      </c>
      <c r="G107" s="9">
        <f t="shared" si="38"/>
        <v>0</v>
      </c>
    </row>
    <row r="108" spans="1:7" x14ac:dyDescent="0.25">
      <c r="A108" s="19">
        <f t="shared" si="35"/>
        <v>89</v>
      </c>
      <c r="B108" s="17" t="s">
        <v>84</v>
      </c>
      <c r="C108" s="7">
        <v>0</v>
      </c>
      <c r="D108" s="8">
        <f t="shared" si="36"/>
        <v>731.70731707317077</v>
      </c>
      <c r="E108" s="16">
        <v>900</v>
      </c>
      <c r="F108" s="8">
        <f t="shared" si="37"/>
        <v>0</v>
      </c>
      <c r="G108" s="9">
        <f t="shared" si="38"/>
        <v>0</v>
      </c>
    </row>
    <row r="109" spans="1:7" x14ac:dyDescent="0.25">
      <c r="A109" s="19">
        <f t="shared" si="35"/>
        <v>90</v>
      </c>
      <c r="B109" s="17" t="s">
        <v>85</v>
      </c>
      <c r="C109" s="7">
        <v>0</v>
      </c>
      <c r="D109" s="8">
        <f t="shared" si="36"/>
        <v>731.70731707317077</v>
      </c>
      <c r="E109" s="16">
        <v>900</v>
      </c>
      <c r="F109" s="8">
        <f t="shared" si="37"/>
        <v>0</v>
      </c>
      <c r="G109" s="9">
        <f t="shared" si="38"/>
        <v>0</v>
      </c>
    </row>
    <row r="110" spans="1:7" ht="26.25" x14ac:dyDescent="0.25">
      <c r="A110" s="19">
        <f t="shared" si="35"/>
        <v>91</v>
      </c>
      <c r="B110" s="17" t="s">
        <v>103</v>
      </c>
      <c r="C110" s="7">
        <v>0</v>
      </c>
      <c r="D110" s="8">
        <f t="shared" si="36"/>
        <v>1382.1138211382115</v>
      </c>
      <c r="E110" s="16">
        <v>1700</v>
      </c>
      <c r="F110" s="8">
        <f t="shared" si="37"/>
        <v>0</v>
      </c>
      <c r="G110" s="9">
        <f t="shared" si="38"/>
        <v>0</v>
      </c>
    </row>
    <row r="111" spans="1:7" x14ac:dyDescent="0.25">
      <c r="A111" s="19">
        <f t="shared" si="35"/>
        <v>92</v>
      </c>
      <c r="B111" s="17" t="s">
        <v>83</v>
      </c>
      <c r="C111" s="7">
        <v>0</v>
      </c>
      <c r="D111" s="8">
        <f t="shared" si="36"/>
        <v>1219.5121951219512</v>
      </c>
      <c r="E111" s="16">
        <v>1500</v>
      </c>
      <c r="F111" s="8">
        <f t="shared" si="37"/>
        <v>0</v>
      </c>
      <c r="G111" s="9">
        <f t="shared" si="38"/>
        <v>0</v>
      </c>
    </row>
    <row r="112" spans="1:7" ht="26.25" x14ac:dyDescent="0.25">
      <c r="A112" s="19">
        <f t="shared" si="35"/>
        <v>93</v>
      </c>
      <c r="B112" s="17" t="s">
        <v>86</v>
      </c>
      <c r="C112" s="7">
        <v>0</v>
      </c>
      <c r="D112" s="8">
        <f t="shared" si="36"/>
        <v>1219.5121951219512</v>
      </c>
      <c r="E112" s="16">
        <v>1500</v>
      </c>
      <c r="F112" s="8">
        <f t="shared" si="37"/>
        <v>0</v>
      </c>
      <c r="G112" s="9">
        <f t="shared" si="38"/>
        <v>0</v>
      </c>
    </row>
    <row r="113" spans="1:7" ht="26.25" x14ac:dyDescent="0.25">
      <c r="A113" s="19">
        <f t="shared" si="35"/>
        <v>94</v>
      </c>
      <c r="B113" s="22" t="s">
        <v>87</v>
      </c>
      <c r="C113" s="7">
        <v>0</v>
      </c>
      <c r="D113" s="8">
        <f t="shared" si="36"/>
        <v>1219.5121951219512</v>
      </c>
      <c r="E113" s="16">
        <v>1500</v>
      </c>
      <c r="F113" s="8">
        <f t="shared" si="37"/>
        <v>0</v>
      </c>
      <c r="G113" s="9">
        <f t="shared" si="38"/>
        <v>0</v>
      </c>
    </row>
    <row r="114" spans="1:7" x14ac:dyDescent="0.25">
      <c r="A114" s="19">
        <f t="shared" si="35"/>
        <v>95</v>
      </c>
      <c r="B114" s="22" t="s">
        <v>90</v>
      </c>
      <c r="C114" s="7">
        <v>0</v>
      </c>
      <c r="D114" s="8">
        <f t="shared" si="36"/>
        <v>731.70731707317077</v>
      </c>
      <c r="E114" s="16">
        <v>900</v>
      </c>
      <c r="F114" s="8">
        <f t="shared" si="37"/>
        <v>0</v>
      </c>
      <c r="G114" s="9">
        <f t="shared" si="38"/>
        <v>0</v>
      </c>
    </row>
    <row r="115" spans="1:7" x14ac:dyDescent="0.25">
      <c r="A115" s="19">
        <f t="shared" si="35"/>
        <v>96</v>
      </c>
      <c r="B115" s="22" t="s">
        <v>91</v>
      </c>
      <c r="C115" s="7">
        <v>0</v>
      </c>
      <c r="D115" s="8">
        <f t="shared" si="36"/>
        <v>1219.5121951219512</v>
      </c>
      <c r="E115" s="16">
        <v>1500</v>
      </c>
      <c r="F115" s="8">
        <f t="shared" si="37"/>
        <v>0</v>
      </c>
      <c r="G115" s="9">
        <f t="shared" si="38"/>
        <v>0</v>
      </c>
    </row>
    <row r="116" spans="1:7" x14ac:dyDescent="0.25">
      <c r="A116" s="19">
        <f t="shared" si="35"/>
        <v>97</v>
      </c>
      <c r="B116" s="22" t="s">
        <v>92</v>
      </c>
      <c r="C116" s="7">
        <v>0</v>
      </c>
      <c r="D116" s="8">
        <f t="shared" si="36"/>
        <v>1219.5121951219512</v>
      </c>
      <c r="E116" s="16">
        <v>1500</v>
      </c>
      <c r="F116" s="8">
        <f t="shared" si="37"/>
        <v>0</v>
      </c>
      <c r="G116" s="9">
        <f t="shared" si="38"/>
        <v>0</v>
      </c>
    </row>
    <row r="117" spans="1:7" x14ac:dyDescent="0.25">
      <c r="A117" s="19">
        <f t="shared" si="35"/>
        <v>98</v>
      </c>
      <c r="B117" s="22" t="s">
        <v>93</v>
      </c>
      <c r="C117" s="7">
        <v>0</v>
      </c>
      <c r="D117" s="8">
        <f t="shared" si="36"/>
        <v>2032.520325203252</v>
      </c>
      <c r="E117" s="16">
        <v>2500</v>
      </c>
      <c r="F117" s="8">
        <f t="shared" si="37"/>
        <v>0</v>
      </c>
      <c r="G117" s="9">
        <f t="shared" si="38"/>
        <v>0</v>
      </c>
    </row>
    <row r="118" spans="1:7" ht="26.25" x14ac:dyDescent="0.25">
      <c r="A118" s="19">
        <f t="shared" si="35"/>
        <v>99</v>
      </c>
      <c r="B118" s="22" t="s">
        <v>104</v>
      </c>
      <c r="C118" s="7">
        <v>0</v>
      </c>
      <c r="D118" s="8">
        <f t="shared" si="36"/>
        <v>3577.2357723577238</v>
      </c>
      <c r="E118" s="16">
        <v>4400</v>
      </c>
      <c r="F118" s="8">
        <f t="shared" si="37"/>
        <v>0</v>
      </c>
      <c r="G118" s="9">
        <f t="shared" si="38"/>
        <v>0</v>
      </c>
    </row>
    <row r="119" spans="1:7" x14ac:dyDescent="0.25">
      <c r="A119" s="19">
        <f t="shared" si="35"/>
        <v>100</v>
      </c>
      <c r="B119" s="28" t="s">
        <v>105</v>
      </c>
      <c r="C119" s="7">
        <v>0</v>
      </c>
      <c r="D119" s="8">
        <f t="shared" si="36"/>
        <v>3008.1300813008129</v>
      </c>
      <c r="E119" s="16">
        <v>3700</v>
      </c>
      <c r="F119" s="8">
        <f t="shared" si="37"/>
        <v>0</v>
      </c>
      <c r="G119" s="9">
        <f t="shared" si="38"/>
        <v>0</v>
      </c>
    </row>
    <row r="120" spans="1:7" ht="38.25" x14ac:dyDescent="0.25">
      <c r="A120" s="19">
        <f t="shared" si="35"/>
        <v>101</v>
      </c>
      <c r="B120" s="28" t="s">
        <v>106</v>
      </c>
      <c r="C120" s="7">
        <v>0</v>
      </c>
      <c r="D120" s="8">
        <f t="shared" si="36"/>
        <v>2032.520325203252</v>
      </c>
      <c r="E120" s="16">
        <v>2500</v>
      </c>
      <c r="F120" s="8">
        <f t="shared" si="37"/>
        <v>0</v>
      </c>
      <c r="G120" s="9">
        <f t="shared" si="38"/>
        <v>0</v>
      </c>
    </row>
    <row r="121" spans="1:7" ht="38.25" x14ac:dyDescent="0.25">
      <c r="A121" s="19">
        <f t="shared" si="35"/>
        <v>102</v>
      </c>
      <c r="B121" s="27" t="s">
        <v>107</v>
      </c>
      <c r="C121" s="7">
        <v>0</v>
      </c>
      <c r="D121" s="8">
        <f t="shared" si="36"/>
        <v>2032.520325203252</v>
      </c>
      <c r="E121" s="16">
        <v>2500</v>
      </c>
      <c r="F121" s="8">
        <f t="shared" si="37"/>
        <v>0</v>
      </c>
      <c r="G121" s="9">
        <f t="shared" si="38"/>
        <v>0</v>
      </c>
    </row>
    <row r="122" spans="1:7" ht="38.25" x14ac:dyDescent="0.25">
      <c r="A122" s="19">
        <f t="shared" si="35"/>
        <v>103</v>
      </c>
      <c r="B122" s="27" t="s">
        <v>108</v>
      </c>
      <c r="C122" s="7">
        <v>0</v>
      </c>
      <c r="D122" s="8">
        <f t="shared" si="36"/>
        <v>3170.7317073170734</v>
      </c>
      <c r="E122" s="8">
        <v>3900</v>
      </c>
      <c r="F122" s="8">
        <f t="shared" si="37"/>
        <v>0</v>
      </c>
      <c r="G122" s="9">
        <f t="shared" si="38"/>
        <v>0</v>
      </c>
    </row>
    <row r="123" spans="1:7" x14ac:dyDescent="0.25">
      <c r="A123" s="19">
        <f t="shared" si="35"/>
        <v>104</v>
      </c>
      <c r="B123" s="27" t="s">
        <v>109</v>
      </c>
      <c r="C123" s="7">
        <v>0</v>
      </c>
      <c r="D123" s="8">
        <f t="shared" si="36"/>
        <v>1544.7154471544716</v>
      </c>
      <c r="E123" s="8">
        <v>1900</v>
      </c>
      <c r="F123" s="8">
        <f t="shared" si="37"/>
        <v>0</v>
      </c>
      <c r="G123" s="9">
        <f t="shared" si="38"/>
        <v>0</v>
      </c>
    </row>
    <row r="124" spans="1:7" x14ac:dyDescent="0.25">
      <c r="A124" s="19">
        <f t="shared" si="35"/>
        <v>105</v>
      </c>
      <c r="B124" s="27" t="s">
        <v>110</v>
      </c>
      <c r="C124" s="7">
        <v>0</v>
      </c>
      <c r="D124" s="8">
        <f t="shared" si="36"/>
        <v>1463.4146341463415</v>
      </c>
      <c r="E124" s="8">
        <v>1800</v>
      </c>
      <c r="F124" s="8">
        <f t="shared" si="37"/>
        <v>0</v>
      </c>
      <c r="G124" s="9">
        <f t="shared" si="38"/>
        <v>0</v>
      </c>
    </row>
    <row r="125" spans="1:7" x14ac:dyDescent="0.25">
      <c r="A125" s="19">
        <f t="shared" si="35"/>
        <v>106</v>
      </c>
      <c r="B125" s="27" t="s">
        <v>111</v>
      </c>
      <c r="C125" s="7">
        <v>0</v>
      </c>
      <c r="D125" s="8">
        <f t="shared" si="36"/>
        <v>2764.227642276423</v>
      </c>
      <c r="E125" s="8">
        <v>3400</v>
      </c>
      <c r="F125" s="8">
        <f t="shared" si="37"/>
        <v>0</v>
      </c>
      <c r="G125" s="9">
        <f t="shared" si="38"/>
        <v>0</v>
      </c>
    </row>
    <row r="126" spans="1:7" ht="25.5" x14ac:dyDescent="0.25">
      <c r="A126" s="19">
        <f t="shared" si="35"/>
        <v>107</v>
      </c>
      <c r="B126" s="27" t="s">
        <v>112</v>
      </c>
      <c r="C126" s="7">
        <v>0</v>
      </c>
      <c r="D126" s="8">
        <f t="shared" si="36"/>
        <v>3170.7317073170734</v>
      </c>
      <c r="E126" s="8">
        <v>3900</v>
      </c>
      <c r="F126" s="8">
        <f t="shared" si="37"/>
        <v>0</v>
      </c>
      <c r="G126" s="9">
        <f t="shared" si="38"/>
        <v>0</v>
      </c>
    </row>
    <row r="127" spans="1:7" x14ac:dyDescent="0.25">
      <c r="A127" s="19">
        <f t="shared" si="35"/>
        <v>108</v>
      </c>
      <c r="B127" s="27" t="s">
        <v>113</v>
      </c>
      <c r="C127" s="7">
        <v>0</v>
      </c>
      <c r="D127" s="8">
        <f t="shared" si="36"/>
        <v>813.00813008130081</v>
      </c>
      <c r="E127" s="8">
        <v>1000</v>
      </c>
      <c r="F127" s="8">
        <f t="shared" si="37"/>
        <v>0</v>
      </c>
      <c r="G127" s="9">
        <f t="shared" si="38"/>
        <v>0</v>
      </c>
    </row>
    <row r="128" spans="1:7" ht="25.5" x14ac:dyDescent="0.25">
      <c r="A128" s="19">
        <f t="shared" si="35"/>
        <v>109</v>
      </c>
      <c r="B128" s="27" t="s">
        <v>114</v>
      </c>
      <c r="C128" s="7">
        <v>0</v>
      </c>
      <c r="D128" s="8">
        <f t="shared" si="36"/>
        <v>2845.5284552845528</v>
      </c>
      <c r="E128" s="8">
        <v>3500</v>
      </c>
      <c r="F128" s="8">
        <f t="shared" si="37"/>
        <v>0</v>
      </c>
      <c r="G128" s="9">
        <f t="shared" si="38"/>
        <v>0</v>
      </c>
    </row>
    <row r="129" spans="1:7" ht="25.5" x14ac:dyDescent="0.25">
      <c r="A129" s="19">
        <f t="shared" si="35"/>
        <v>110</v>
      </c>
      <c r="B129" s="27" t="s">
        <v>115</v>
      </c>
      <c r="C129" s="7">
        <v>0</v>
      </c>
      <c r="D129" s="8">
        <f t="shared" si="36"/>
        <v>3170.7317073170734</v>
      </c>
      <c r="E129" s="8">
        <v>3900</v>
      </c>
      <c r="F129" s="8">
        <f t="shared" si="37"/>
        <v>0</v>
      </c>
      <c r="G129" s="9">
        <f t="shared" si="38"/>
        <v>0</v>
      </c>
    </row>
    <row r="130" spans="1:7" x14ac:dyDescent="0.25">
      <c r="A130" s="19">
        <f t="shared" si="35"/>
        <v>111</v>
      </c>
      <c r="B130" s="27" t="s">
        <v>116</v>
      </c>
      <c r="C130" s="7">
        <v>0</v>
      </c>
      <c r="D130" s="8">
        <f t="shared" si="36"/>
        <v>3577.2357723577238</v>
      </c>
      <c r="E130" s="8">
        <v>4400</v>
      </c>
      <c r="F130" s="8">
        <f t="shared" si="37"/>
        <v>0</v>
      </c>
      <c r="G130" s="9">
        <f t="shared" si="38"/>
        <v>0</v>
      </c>
    </row>
    <row r="131" spans="1:7" x14ac:dyDescent="0.25">
      <c r="A131" s="19">
        <f t="shared" si="35"/>
        <v>112</v>
      </c>
      <c r="B131" s="27" t="s">
        <v>89</v>
      </c>
      <c r="C131" s="7">
        <v>0</v>
      </c>
      <c r="D131" s="8">
        <f t="shared" si="36"/>
        <v>1219.5121951219512</v>
      </c>
      <c r="E131" s="8">
        <v>1500</v>
      </c>
      <c r="F131" s="8">
        <f t="shared" si="37"/>
        <v>0</v>
      </c>
      <c r="G131" s="9">
        <f t="shared" si="38"/>
        <v>0</v>
      </c>
    </row>
    <row r="132" spans="1:7" x14ac:dyDescent="0.25">
      <c r="A132" s="19">
        <f t="shared" si="35"/>
        <v>113</v>
      </c>
      <c r="B132" s="41" t="s">
        <v>118</v>
      </c>
      <c r="C132" s="7">
        <v>0</v>
      </c>
      <c r="D132" s="8">
        <f t="shared" si="36"/>
        <v>2926.8292682926831</v>
      </c>
      <c r="E132" s="8">
        <v>3600</v>
      </c>
      <c r="F132" s="8">
        <f t="shared" si="37"/>
        <v>0</v>
      </c>
      <c r="G132" s="9">
        <f t="shared" si="38"/>
        <v>0</v>
      </c>
    </row>
    <row r="133" spans="1:7" x14ac:dyDescent="0.25">
      <c r="A133" s="19">
        <f t="shared" si="35"/>
        <v>114</v>
      </c>
      <c r="B133" s="41" t="s">
        <v>119</v>
      </c>
      <c r="C133" s="7">
        <v>0</v>
      </c>
      <c r="D133" s="8">
        <f t="shared" si="36"/>
        <v>487.80487804878049</v>
      </c>
      <c r="E133" s="8">
        <v>600</v>
      </c>
      <c r="F133" s="8">
        <f t="shared" si="37"/>
        <v>0</v>
      </c>
      <c r="G133" s="9">
        <f t="shared" si="38"/>
        <v>0</v>
      </c>
    </row>
    <row r="134" spans="1:7" ht="25.5" x14ac:dyDescent="0.25">
      <c r="A134" s="19">
        <f t="shared" si="35"/>
        <v>115</v>
      </c>
      <c r="B134" s="41" t="s">
        <v>120</v>
      </c>
      <c r="C134" s="7">
        <v>0</v>
      </c>
      <c r="D134" s="8">
        <f t="shared" si="36"/>
        <v>487.80487804878049</v>
      </c>
      <c r="E134" s="8">
        <v>600</v>
      </c>
      <c r="F134" s="8">
        <f t="shared" si="37"/>
        <v>0</v>
      </c>
      <c r="G134" s="9">
        <f t="shared" si="38"/>
        <v>0</v>
      </c>
    </row>
    <row r="135" spans="1:7" x14ac:dyDescent="0.25">
      <c r="A135" s="19">
        <f t="shared" si="35"/>
        <v>116</v>
      </c>
      <c r="B135" s="41" t="s">
        <v>121</v>
      </c>
      <c r="C135" s="7">
        <v>0</v>
      </c>
      <c r="D135" s="8">
        <f t="shared" si="36"/>
        <v>487.80487804878049</v>
      </c>
      <c r="E135" s="8">
        <v>600</v>
      </c>
      <c r="F135" s="8">
        <f t="shared" si="37"/>
        <v>0</v>
      </c>
      <c r="G135" s="9">
        <f t="shared" si="38"/>
        <v>0</v>
      </c>
    </row>
    <row r="136" spans="1:7" x14ac:dyDescent="0.25">
      <c r="A136" s="19">
        <f t="shared" si="35"/>
        <v>117</v>
      </c>
      <c r="B136" s="41" t="s">
        <v>122</v>
      </c>
      <c r="C136" s="7">
        <v>0</v>
      </c>
      <c r="D136" s="8">
        <f t="shared" si="36"/>
        <v>487.80487804878049</v>
      </c>
      <c r="E136" s="8">
        <v>600</v>
      </c>
      <c r="F136" s="8">
        <f t="shared" si="37"/>
        <v>0</v>
      </c>
      <c r="G136" s="9">
        <f t="shared" si="38"/>
        <v>0</v>
      </c>
    </row>
    <row r="137" spans="1:7" ht="25.5" x14ac:dyDescent="0.25">
      <c r="A137" s="19">
        <f t="shared" si="35"/>
        <v>118</v>
      </c>
      <c r="B137" s="41" t="s">
        <v>123</v>
      </c>
      <c r="C137" s="7">
        <v>0</v>
      </c>
      <c r="D137" s="8">
        <f t="shared" si="36"/>
        <v>487.80487804878049</v>
      </c>
      <c r="E137" s="8">
        <v>600</v>
      </c>
      <c r="F137" s="8">
        <f t="shared" si="37"/>
        <v>0</v>
      </c>
      <c r="G137" s="9">
        <f t="shared" si="38"/>
        <v>0</v>
      </c>
    </row>
    <row r="138" spans="1:7" x14ac:dyDescent="0.25">
      <c r="A138" s="19">
        <f t="shared" si="35"/>
        <v>119</v>
      </c>
      <c r="B138" s="41" t="s">
        <v>124</v>
      </c>
      <c r="C138" s="7">
        <v>0</v>
      </c>
      <c r="D138" s="8">
        <f t="shared" si="36"/>
        <v>487.80487804878049</v>
      </c>
      <c r="E138" s="8">
        <v>600</v>
      </c>
      <c r="F138" s="8">
        <f t="shared" si="37"/>
        <v>0</v>
      </c>
      <c r="G138" s="9">
        <f t="shared" si="38"/>
        <v>0</v>
      </c>
    </row>
    <row r="139" spans="1:7" x14ac:dyDescent="0.25">
      <c r="A139" s="19">
        <f t="shared" si="35"/>
        <v>120</v>
      </c>
      <c r="B139" s="41" t="s">
        <v>125</v>
      </c>
      <c r="C139" s="7">
        <v>0</v>
      </c>
      <c r="D139" s="8">
        <f t="shared" si="36"/>
        <v>243.90243902439025</v>
      </c>
      <c r="E139" s="8">
        <v>300</v>
      </c>
      <c r="F139" s="8">
        <f t="shared" si="37"/>
        <v>0</v>
      </c>
      <c r="G139" s="9">
        <f t="shared" si="38"/>
        <v>0</v>
      </c>
    </row>
    <row r="140" spans="1:7" x14ac:dyDescent="0.25">
      <c r="A140" s="19">
        <f t="shared" si="35"/>
        <v>121</v>
      </c>
      <c r="B140" s="41" t="s">
        <v>126</v>
      </c>
      <c r="C140" s="7">
        <v>0</v>
      </c>
      <c r="D140" s="8">
        <f t="shared" si="36"/>
        <v>1219.5121951219512</v>
      </c>
      <c r="E140" s="8">
        <v>1500</v>
      </c>
      <c r="F140" s="8">
        <f t="shared" si="37"/>
        <v>0</v>
      </c>
      <c r="G140" s="9">
        <f t="shared" si="38"/>
        <v>0</v>
      </c>
    </row>
    <row r="141" spans="1:7" x14ac:dyDescent="0.25">
      <c r="A141" s="19">
        <f t="shared" si="35"/>
        <v>122</v>
      </c>
      <c r="B141" s="41" t="s">
        <v>127</v>
      </c>
      <c r="C141" s="7">
        <v>0</v>
      </c>
      <c r="D141" s="8">
        <f t="shared" si="36"/>
        <v>1219.5121951219512</v>
      </c>
      <c r="E141" s="8">
        <v>1500</v>
      </c>
      <c r="F141" s="8">
        <f t="shared" si="37"/>
        <v>0</v>
      </c>
      <c r="G141" s="9">
        <f t="shared" si="38"/>
        <v>0</v>
      </c>
    </row>
    <row r="142" spans="1:7" x14ac:dyDescent="0.25">
      <c r="A142" s="19">
        <f t="shared" si="35"/>
        <v>123</v>
      </c>
      <c r="B142" s="41" t="s">
        <v>128</v>
      </c>
      <c r="C142" s="7">
        <v>0</v>
      </c>
      <c r="D142" s="8">
        <f t="shared" si="36"/>
        <v>162.60162601626016</v>
      </c>
      <c r="E142" s="8">
        <v>200</v>
      </c>
      <c r="F142" s="8">
        <f t="shared" si="37"/>
        <v>0</v>
      </c>
      <c r="G142" s="9">
        <f t="shared" si="38"/>
        <v>0</v>
      </c>
    </row>
    <row r="143" spans="1:7" x14ac:dyDescent="0.25">
      <c r="A143" s="19">
        <f t="shared" si="35"/>
        <v>124</v>
      </c>
      <c r="B143" s="41" t="s">
        <v>129</v>
      </c>
      <c r="C143" s="7">
        <v>0</v>
      </c>
      <c r="D143" s="8">
        <f t="shared" si="36"/>
        <v>162.60162601626016</v>
      </c>
      <c r="E143" s="8">
        <v>200</v>
      </c>
      <c r="F143" s="8">
        <f t="shared" si="37"/>
        <v>0</v>
      </c>
      <c r="G143" s="9">
        <f t="shared" si="38"/>
        <v>0</v>
      </c>
    </row>
    <row r="144" spans="1:7" x14ac:dyDescent="0.25">
      <c r="A144" s="19">
        <f t="shared" si="35"/>
        <v>125</v>
      </c>
      <c r="B144" s="41" t="s">
        <v>130</v>
      </c>
      <c r="C144" s="7">
        <v>0</v>
      </c>
      <c r="D144" s="8">
        <f t="shared" si="36"/>
        <v>2357.7235772357726</v>
      </c>
      <c r="E144" s="8">
        <v>2900</v>
      </c>
      <c r="F144" s="8">
        <f t="shared" si="37"/>
        <v>0</v>
      </c>
      <c r="G144" s="9">
        <f t="shared" si="38"/>
        <v>0</v>
      </c>
    </row>
    <row r="145" spans="1:7" x14ac:dyDescent="0.25">
      <c r="A145" s="19">
        <f t="shared" si="35"/>
        <v>126</v>
      </c>
      <c r="B145" s="41" t="s">
        <v>131</v>
      </c>
      <c r="C145" s="7">
        <v>0</v>
      </c>
      <c r="D145" s="8">
        <f t="shared" si="36"/>
        <v>2357.7235772357726</v>
      </c>
      <c r="E145" s="8">
        <v>2900</v>
      </c>
      <c r="F145" s="8">
        <f t="shared" si="37"/>
        <v>0</v>
      </c>
      <c r="G145" s="9">
        <f t="shared" si="38"/>
        <v>0</v>
      </c>
    </row>
    <row r="146" spans="1:7" ht="25.5" x14ac:dyDescent="0.25">
      <c r="A146" s="19">
        <f t="shared" si="35"/>
        <v>127</v>
      </c>
      <c r="B146" s="41" t="s">
        <v>132</v>
      </c>
      <c r="C146" s="7">
        <v>0</v>
      </c>
      <c r="D146" s="8">
        <f t="shared" si="36"/>
        <v>406.5040650406504</v>
      </c>
      <c r="E146" s="8">
        <v>500</v>
      </c>
      <c r="F146" s="8">
        <f t="shared" si="37"/>
        <v>0</v>
      </c>
      <c r="G146" s="9">
        <f t="shared" si="38"/>
        <v>0</v>
      </c>
    </row>
    <row r="147" spans="1:7" ht="25.5" x14ac:dyDescent="0.25">
      <c r="A147" s="19">
        <f t="shared" si="35"/>
        <v>128</v>
      </c>
      <c r="B147" s="41" t="s">
        <v>188</v>
      </c>
      <c r="C147" s="7">
        <v>0</v>
      </c>
      <c r="D147" s="8">
        <f t="shared" si="36"/>
        <v>243.90243902439025</v>
      </c>
      <c r="E147" s="8">
        <v>300</v>
      </c>
      <c r="F147" s="8">
        <f t="shared" si="37"/>
        <v>0</v>
      </c>
      <c r="G147" s="9">
        <f t="shared" si="38"/>
        <v>0</v>
      </c>
    </row>
    <row r="148" spans="1:7" ht="25.5" x14ac:dyDescent="0.25">
      <c r="A148" s="19">
        <f t="shared" si="35"/>
        <v>129</v>
      </c>
      <c r="B148" s="41" t="s">
        <v>133</v>
      </c>
      <c r="C148" s="7">
        <v>0</v>
      </c>
      <c r="D148" s="8">
        <f t="shared" si="36"/>
        <v>406.5040650406504</v>
      </c>
      <c r="E148" s="8">
        <v>500</v>
      </c>
      <c r="F148" s="8">
        <f t="shared" si="37"/>
        <v>0</v>
      </c>
      <c r="G148" s="9">
        <f t="shared" si="38"/>
        <v>0</v>
      </c>
    </row>
    <row r="149" spans="1:7" ht="25.5" x14ac:dyDescent="0.25">
      <c r="A149" s="19">
        <f t="shared" si="35"/>
        <v>130</v>
      </c>
      <c r="B149" s="41" t="s">
        <v>134</v>
      </c>
      <c r="C149" s="7">
        <v>0</v>
      </c>
      <c r="D149" s="8">
        <f t="shared" si="36"/>
        <v>325.20325203252031</v>
      </c>
      <c r="E149" s="8">
        <v>400</v>
      </c>
      <c r="F149" s="8">
        <f t="shared" si="37"/>
        <v>0</v>
      </c>
      <c r="G149" s="9">
        <f t="shared" si="38"/>
        <v>0</v>
      </c>
    </row>
    <row r="150" spans="1:7" ht="25.5" x14ac:dyDescent="0.25">
      <c r="A150" s="19">
        <f t="shared" si="35"/>
        <v>131</v>
      </c>
      <c r="B150" s="41" t="s">
        <v>135</v>
      </c>
      <c r="C150" s="7">
        <v>0</v>
      </c>
      <c r="D150" s="8">
        <f t="shared" si="36"/>
        <v>1626.0162601626016</v>
      </c>
      <c r="E150" s="8">
        <v>2000</v>
      </c>
      <c r="F150" s="8">
        <f t="shared" si="37"/>
        <v>0</v>
      </c>
      <c r="G150" s="9">
        <f t="shared" si="38"/>
        <v>0</v>
      </c>
    </row>
    <row r="151" spans="1:7" x14ac:dyDescent="0.25">
      <c r="A151" s="19">
        <f t="shared" si="35"/>
        <v>132</v>
      </c>
      <c r="B151" s="41" t="s">
        <v>136</v>
      </c>
      <c r="C151" s="7">
        <v>0</v>
      </c>
      <c r="D151" s="8">
        <f t="shared" si="36"/>
        <v>4065.040650406504</v>
      </c>
      <c r="E151" s="8">
        <v>5000</v>
      </c>
      <c r="F151" s="8">
        <f t="shared" si="37"/>
        <v>0</v>
      </c>
      <c r="G151" s="9">
        <f t="shared" si="38"/>
        <v>0</v>
      </c>
    </row>
    <row r="152" spans="1:7" x14ac:dyDescent="0.25">
      <c r="A152" s="19">
        <f t="shared" si="35"/>
        <v>133</v>
      </c>
      <c r="B152" s="29" t="s">
        <v>137</v>
      </c>
      <c r="C152" s="7">
        <v>0</v>
      </c>
      <c r="D152" s="8">
        <f t="shared" si="36"/>
        <v>1951.219512195122</v>
      </c>
      <c r="E152" s="8">
        <v>2400</v>
      </c>
      <c r="F152" s="8">
        <f t="shared" si="37"/>
        <v>0</v>
      </c>
      <c r="G152" s="9">
        <f t="shared" si="38"/>
        <v>0</v>
      </c>
    </row>
    <row r="153" spans="1:7" ht="25.5" x14ac:dyDescent="0.25">
      <c r="A153" s="19">
        <f t="shared" si="35"/>
        <v>134</v>
      </c>
      <c r="B153" s="41" t="s">
        <v>138</v>
      </c>
      <c r="C153" s="7">
        <v>0</v>
      </c>
      <c r="D153" s="8">
        <f t="shared" si="36"/>
        <v>1219.5121951219512</v>
      </c>
      <c r="E153" s="8">
        <v>1500</v>
      </c>
      <c r="F153" s="8">
        <f t="shared" ref="F153:F161" si="39">D153*C153</f>
        <v>0</v>
      </c>
      <c r="G153" s="9">
        <f t="shared" ref="G153:G161" si="40">E153*C153</f>
        <v>0</v>
      </c>
    </row>
    <row r="154" spans="1:7" x14ac:dyDescent="0.25">
      <c r="A154" s="19">
        <f t="shared" si="35"/>
        <v>135</v>
      </c>
      <c r="B154" s="41" t="s">
        <v>139</v>
      </c>
      <c r="C154" s="7">
        <v>0</v>
      </c>
      <c r="D154" s="8">
        <f t="shared" si="36"/>
        <v>569.10569105691059</v>
      </c>
      <c r="E154" s="8">
        <v>700</v>
      </c>
      <c r="F154" s="8">
        <f t="shared" si="39"/>
        <v>0</v>
      </c>
      <c r="G154" s="9">
        <f t="shared" si="40"/>
        <v>0</v>
      </c>
    </row>
    <row r="155" spans="1:7" x14ac:dyDescent="0.25">
      <c r="A155" s="19">
        <f t="shared" ref="A155:A195" si="41">A154+1</f>
        <v>136</v>
      </c>
      <c r="B155" s="41" t="s">
        <v>140</v>
      </c>
      <c r="C155" s="7">
        <v>0</v>
      </c>
      <c r="D155" s="8">
        <f t="shared" ref="D155:D169" si="42">E155/1.23</f>
        <v>487.80487804878049</v>
      </c>
      <c r="E155" s="8">
        <v>600</v>
      </c>
      <c r="F155" s="8">
        <f t="shared" si="39"/>
        <v>0</v>
      </c>
      <c r="G155" s="9">
        <f t="shared" si="40"/>
        <v>0</v>
      </c>
    </row>
    <row r="156" spans="1:7" ht="25.5" x14ac:dyDescent="0.25">
      <c r="A156" s="19">
        <f t="shared" si="41"/>
        <v>137</v>
      </c>
      <c r="B156" s="41" t="s">
        <v>141</v>
      </c>
      <c r="C156" s="7">
        <v>0</v>
      </c>
      <c r="D156" s="8">
        <f t="shared" si="42"/>
        <v>1951.219512195122</v>
      </c>
      <c r="E156" s="8">
        <v>2400</v>
      </c>
      <c r="F156" s="8">
        <f t="shared" si="39"/>
        <v>0</v>
      </c>
      <c r="G156" s="9">
        <f t="shared" si="40"/>
        <v>0</v>
      </c>
    </row>
    <row r="157" spans="1:7" x14ac:dyDescent="0.25">
      <c r="A157" s="19">
        <f t="shared" si="41"/>
        <v>138</v>
      </c>
      <c r="B157" s="41" t="s">
        <v>142</v>
      </c>
      <c r="C157" s="7">
        <v>0</v>
      </c>
      <c r="D157" s="8">
        <f t="shared" si="42"/>
        <v>1300.8130081300812</v>
      </c>
      <c r="E157" s="8">
        <v>1600</v>
      </c>
      <c r="F157" s="8">
        <f t="shared" si="39"/>
        <v>0</v>
      </c>
      <c r="G157" s="9">
        <f t="shared" si="40"/>
        <v>0</v>
      </c>
    </row>
    <row r="158" spans="1:7" ht="25.5" x14ac:dyDescent="0.25">
      <c r="A158" s="19">
        <f t="shared" si="41"/>
        <v>139</v>
      </c>
      <c r="B158" s="41" t="s">
        <v>143</v>
      </c>
      <c r="C158" s="7">
        <v>0</v>
      </c>
      <c r="D158" s="8">
        <f t="shared" si="42"/>
        <v>813.00813008130081</v>
      </c>
      <c r="E158" s="8">
        <v>1000</v>
      </c>
      <c r="F158" s="8">
        <f t="shared" si="39"/>
        <v>0</v>
      </c>
      <c r="G158" s="9">
        <f t="shared" si="40"/>
        <v>0</v>
      </c>
    </row>
    <row r="159" spans="1:7" x14ac:dyDescent="0.25">
      <c r="A159" s="19">
        <f t="shared" si="41"/>
        <v>140</v>
      </c>
      <c r="B159" s="41" t="s">
        <v>144</v>
      </c>
      <c r="C159" s="7">
        <v>0</v>
      </c>
      <c r="D159" s="8">
        <f t="shared" si="42"/>
        <v>1300.8130081300812</v>
      </c>
      <c r="E159" s="8">
        <v>1600</v>
      </c>
      <c r="F159" s="8">
        <f t="shared" si="39"/>
        <v>0</v>
      </c>
      <c r="G159" s="9">
        <f t="shared" si="40"/>
        <v>0</v>
      </c>
    </row>
    <row r="160" spans="1:7" ht="25.5" x14ac:dyDescent="0.25">
      <c r="A160" s="19">
        <f t="shared" si="41"/>
        <v>141</v>
      </c>
      <c r="B160" s="41" t="s">
        <v>145</v>
      </c>
      <c r="C160" s="7">
        <v>0</v>
      </c>
      <c r="D160" s="8">
        <f t="shared" si="42"/>
        <v>2276.4227642276423</v>
      </c>
      <c r="E160" s="8">
        <v>2800</v>
      </c>
      <c r="F160" s="8">
        <f t="shared" si="39"/>
        <v>0</v>
      </c>
      <c r="G160" s="9">
        <f t="shared" si="40"/>
        <v>0</v>
      </c>
    </row>
    <row r="161" spans="1:7" x14ac:dyDescent="0.25">
      <c r="A161" s="19">
        <f t="shared" si="41"/>
        <v>142</v>
      </c>
      <c r="B161" s="41" t="s">
        <v>146</v>
      </c>
      <c r="C161" s="7">
        <v>0</v>
      </c>
      <c r="D161" s="8">
        <f t="shared" si="42"/>
        <v>1544.7154471544716</v>
      </c>
      <c r="E161" s="8">
        <v>1900</v>
      </c>
      <c r="F161" s="8">
        <f t="shared" si="39"/>
        <v>0</v>
      </c>
      <c r="G161" s="9">
        <f t="shared" si="40"/>
        <v>0</v>
      </c>
    </row>
    <row r="162" spans="1:7" x14ac:dyDescent="0.25">
      <c r="A162" s="19">
        <f t="shared" si="41"/>
        <v>143</v>
      </c>
      <c r="B162" s="41" t="s">
        <v>147</v>
      </c>
      <c r="C162" s="7">
        <v>0</v>
      </c>
      <c r="D162" s="8">
        <f t="shared" si="42"/>
        <v>813.00813008130081</v>
      </c>
      <c r="E162" s="8">
        <v>1000</v>
      </c>
      <c r="F162" s="8">
        <f t="shared" ref="F162:F169" si="43">D162*C162</f>
        <v>0</v>
      </c>
      <c r="G162" s="9">
        <f t="shared" ref="G162:G169" si="44">E162*C162</f>
        <v>0</v>
      </c>
    </row>
    <row r="163" spans="1:7" x14ac:dyDescent="0.25">
      <c r="A163" s="19">
        <f t="shared" si="41"/>
        <v>144</v>
      </c>
      <c r="B163" s="41" t="s">
        <v>148</v>
      </c>
      <c r="C163" s="7">
        <v>0</v>
      </c>
      <c r="D163" s="8">
        <f t="shared" si="42"/>
        <v>813.00813008130081</v>
      </c>
      <c r="E163" s="8">
        <v>1000</v>
      </c>
      <c r="F163" s="8">
        <f t="shared" si="43"/>
        <v>0</v>
      </c>
      <c r="G163" s="9">
        <f t="shared" si="44"/>
        <v>0</v>
      </c>
    </row>
    <row r="164" spans="1:7" ht="25.5" x14ac:dyDescent="0.25">
      <c r="A164" s="19">
        <f t="shared" si="41"/>
        <v>145</v>
      </c>
      <c r="B164" s="41" t="s">
        <v>149</v>
      </c>
      <c r="C164" s="7">
        <v>0</v>
      </c>
      <c r="D164" s="8">
        <f t="shared" si="42"/>
        <v>813.00813008130081</v>
      </c>
      <c r="E164" s="8">
        <v>1000</v>
      </c>
      <c r="F164" s="8">
        <f t="shared" si="43"/>
        <v>0</v>
      </c>
      <c r="G164" s="9">
        <f t="shared" si="44"/>
        <v>0</v>
      </c>
    </row>
    <row r="165" spans="1:7" ht="25.5" x14ac:dyDescent="0.25">
      <c r="A165" s="19">
        <f t="shared" si="41"/>
        <v>146</v>
      </c>
      <c r="B165" s="41" t="s">
        <v>150</v>
      </c>
      <c r="C165" s="7">
        <v>0</v>
      </c>
      <c r="D165" s="8">
        <f t="shared" si="42"/>
        <v>1626.0162601626016</v>
      </c>
      <c r="E165" s="8">
        <v>2000</v>
      </c>
      <c r="F165" s="8">
        <f t="shared" si="43"/>
        <v>0</v>
      </c>
      <c r="G165" s="9">
        <f t="shared" si="44"/>
        <v>0</v>
      </c>
    </row>
    <row r="166" spans="1:7" x14ac:dyDescent="0.25">
      <c r="A166" s="19">
        <f t="shared" si="41"/>
        <v>147</v>
      </c>
      <c r="B166" s="41" t="s">
        <v>151</v>
      </c>
      <c r="C166" s="7">
        <v>0</v>
      </c>
      <c r="D166" s="8">
        <f t="shared" si="42"/>
        <v>1626.0162601626016</v>
      </c>
      <c r="E166" s="8">
        <v>2000</v>
      </c>
      <c r="F166" s="8">
        <f t="shared" si="43"/>
        <v>0</v>
      </c>
      <c r="G166" s="9">
        <f t="shared" si="44"/>
        <v>0</v>
      </c>
    </row>
    <row r="167" spans="1:7" x14ac:dyDescent="0.25">
      <c r="A167" s="19">
        <f t="shared" si="41"/>
        <v>148</v>
      </c>
      <c r="B167" s="41" t="s">
        <v>152</v>
      </c>
      <c r="C167" s="7">
        <v>0</v>
      </c>
      <c r="D167" s="8">
        <f t="shared" si="42"/>
        <v>1626.0162601626016</v>
      </c>
      <c r="E167" s="8">
        <v>2000</v>
      </c>
      <c r="F167" s="8">
        <f t="shared" si="43"/>
        <v>0</v>
      </c>
      <c r="G167" s="9">
        <f t="shared" si="44"/>
        <v>0</v>
      </c>
    </row>
    <row r="168" spans="1:7" x14ac:dyDescent="0.25">
      <c r="A168" s="19">
        <f t="shared" si="41"/>
        <v>149</v>
      </c>
      <c r="B168" s="41" t="s">
        <v>153</v>
      </c>
      <c r="C168" s="7">
        <v>0</v>
      </c>
      <c r="D168" s="8">
        <f t="shared" si="42"/>
        <v>1626.0162601626016</v>
      </c>
      <c r="E168" s="8">
        <v>2000</v>
      </c>
      <c r="F168" s="8">
        <f t="shared" si="43"/>
        <v>0</v>
      </c>
      <c r="G168" s="9">
        <f t="shared" si="44"/>
        <v>0</v>
      </c>
    </row>
    <row r="169" spans="1:7" ht="25.5" x14ac:dyDescent="0.25">
      <c r="A169" s="19">
        <f t="shared" si="41"/>
        <v>150</v>
      </c>
      <c r="B169" s="41" t="s">
        <v>154</v>
      </c>
      <c r="C169" s="7">
        <v>0</v>
      </c>
      <c r="D169" s="8">
        <f t="shared" si="42"/>
        <v>1626.0162601626016</v>
      </c>
      <c r="E169" s="8">
        <v>2000</v>
      </c>
      <c r="F169" s="8">
        <f t="shared" si="43"/>
        <v>0</v>
      </c>
      <c r="G169" s="9">
        <f t="shared" si="44"/>
        <v>0</v>
      </c>
    </row>
    <row r="170" spans="1:7" ht="25.5" x14ac:dyDescent="0.25">
      <c r="A170" s="19">
        <f t="shared" si="41"/>
        <v>151</v>
      </c>
      <c r="B170" s="41" t="s">
        <v>155</v>
      </c>
      <c r="C170" s="7">
        <v>0</v>
      </c>
      <c r="D170" s="8">
        <f>E170/1.08</f>
        <v>2592.5925925925926</v>
      </c>
      <c r="E170" s="8">
        <v>2800</v>
      </c>
      <c r="F170" s="8">
        <f t="shared" ref="F170:F186" si="45">D170*C170</f>
        <v>0</v>
      </c>
      <c r="G170" s="9">
        <f t="shared" ref="G170:G186" si="46">E170*C170</f>
        <v>0</v>
      </c>
    </row>
    <row r="171" spans="1:7" ht="25.5" x14ac:dyDescent="0.25">
      <c r="A171" s="19">
        <f t="shared" si="41"/>
        <v>152</v>
      </c>
      <c r="B171" s="41" t="s">
        <v>156</v>
      </c>
      <c r="C171" s="7">
        <v>0</v>
      </c>
      <c r="D171" s="8">
        <f t="shared" ref="D171:D183" si="47">E171/1.08</f>
        <v>4537.0370370370365</v>
      </c>
      <c r="E171" s="8">
        <v>4900</v>
      </c>
      <c r="F171" s="8">
        <f t="shared" si="45"/>
        <v>0</v>
      </c>
      <c r="G171" s="9">
        <f t="shared" si="46"/>
        <v>0</v>
      </c>
    </row>
    <row r="172" spans="1:7" x14ac:dyDescent="0.25">
      <c r="A172" s="19">
        <f t="shared" si="41"/>
        <v>153</v>
      </c>
      <c r="B172" s="41" t="s">
        <v>157</v>
      </c>
      <c r="C172" s="7">
        <v>0</v>
      </c>
      <c r="D172" s="8">
        <f t="shared" si="47"/>
        <v>5462.9629629629626</v>
      </c>
      <c r="E172" s="8">
        <v>5900</v>
      </c>
      <c r="F172" s="8">
        <f t="shared" si="45"/>
        <v>0</v>
      </c>
      <c r="G172" s="9">
        <f t="shared" si="46"/>
        <v>0</v>
      </c>
    </row>
    <row r="173" spans="1:7" ht="25.5" x14ac:dyDescent="0.25">
      <c r="A173" s="19">
        <f t="shared" si="41"/>
        <v>154</v>
      </c>
      <c r="B173" s="41" t="s">
        <v>158</v>
      </c>
      <c r="C173" s="7">
        <v>0</v>
      </c>
      <c r="D173" s="8">
        <f t="shared" si="47"/>
        <v>9537.0370370370365</v>
      </c>
      <c r="E173" s="8">
        <v>10300</v>
      </c>
      <c r="F173" s="8">
        <f t="shared" si="45"/>
        <v>0</v>
      </c>
      <c r="G173" s="9">
        <f t="shared" si="46"/>
        <v>0</v>
      </c>
    </row>
    <row r="174" spans="1:7" ht="25.5" x14ac:dyDescent="0.25">
      <c r="A174" s="19">
        <f t="shared" si="41"/>
        <v>155</v>
      </c>
      <c r="B174" s="41" t="s">
        <v>159</v>
      </c>
      <c r="C174" s="7">
        <v>0</v>
      </c>
      <c r="D174" s="8">
        <f t="shared" si="47"/>
        <v>20370.370370370369</v>
      </c>
      <c r="E174" s="8">
        <v>22000</v>
      </c>
      <c r="F174" s="8">
        <f t="shared" si="45"/>
        <v>0</v>
      </c>
      <c r="G174" s="9">
        <f t="shared" si="46"/>
        <v>0</v>
      </c>
    </row>
    <row r="175" spans="1:7" x14ac:dyDescent="0.25">
      <c r="A175" s="19">
        <f t="shared" si="41"/>
        <v>156</v>
      </c>
      <c r="B175" s="41" t="s">
        <v>160</v>
      </c>
      <c r="C175" s="7">
        <v>0</v>
      </c>
      <c r="D175" s="8">
        <f t="shared" si="47"/>
        <v>1851.8518518518517</v>
      </c>
      <c r="E175" s="8">
        <v>2000</v>
      </c>
      <c r="F175" s="8">
        <f t="shared" si="45"/>
        <v>0</v>
      </c>
      <c r="G175" s="9">
        <f t="shared" si="46"/>
        <v>0</v>
      </c>
    </row>
    <row r="176" spans="1:7" ht="25.5" x14ac:dyDescent="0.25">
      <c r="A176" s="19">
        <f t="shared" si="41"/>
        <v>157</v>
      </c>
      <c r="B176" s="41" t="s">
        <v>161</v>
      </c>
      <c r="C176" s="7">
        <v>0</v>
      </c>
      <c r="D176" s="8">
        <f t="shared" si="47"/>
        <v>1851.8518518518517</v>
      </c>
      <c r="E176" s="8">
        <v>2000</v>
      </c>
      <c r="F176" s="8">
        <f t="shared" si="45"/>
        <v>0</v>
      </c>
      <c r="G176" s="9">
        <f t="shared" si="46"/>
        <v>0</v>
      </c>
    </row>
    <row r="177" spans="1:7" x14ac:dyDescent="0.25">
      <c r="A177" s="19">
        <f t="shared" si="41"/>
        <v>158</v>
      </c>
      <c r="B177" s="41" t="s">
        <v>162</v>
      </c>
      <c r="C177" s="7">
        <v>0</v>
      </c>
      <c r="D177" s="8">
        <f t="shared" si="47"/>
        <v>1851.8518518518517</v>
      </c>
      <c r="E177" s="8">
        <v>2000</v>
      </c>
      <c r="F177" s="8">
        <f t="shared" si="45"/>
        <v>0</v>
      </c>
      <c r="G177" s="9">
        <f t="shared" si="46"/>
        <v>0</v>
      </c>
    </row>
    <row r="178" spans="1:7" ht="25.5" x14ac:dyDescent="0.25">
      <c r="A178" s="19">
        <f t="shared" si="41"/>
        <v>159</v>
      </c>
      <c r="B178" s="41" t="s">
        <v>164</v>
      </c>
      <c r="C178" s="7">
        <v>0</v>
      </c>
      <c r="D178" s="8">
        <f t="shared" si="47"/>
        <v>1388.8888888888887</v>
      </c>
      <c r="E178" s="8">
        <v>1500</v>
      </c>
      <c r="F178" s="8">
        <f t="shared" si="45"/>
        <v>0</v>
      </c>
      <c r="G178" s="9">
        <f t="shared" si="46"/>
        <v>0</v>
      </c>
    </row>
    <row r="179" spans="1:7" x14ac:dyDescent="0.25">
      <c r="A179" s="19">
        <f t="shared" si="41"/>
        <v>160</v>
      </c>
      <c r="B179" s="41" t="s">
        <v>163</v>
      </c>
      <c r="C179" s="7">
        <v>0</v>
      </c>
      <c r="D179" s="8">
        <f t="shared" si="47"/>
        <v>1851.8518518518517</v>
      </c>
      <c r="E179" s="8">
        <v>2000</v>
      </c>
      <c r="F179" s="8">
        <f t="shared" si="45"/>
        <v>0</v>
      </c>
      <c r="G179" s="9">
        <f t="shared" si="46"/>
        <v>0</v>
      </c>
    </row>
    <row r="180" spans="1:7" x14ac:dyDescent="0.25">
      <c r="A180" s="19">
        <f t="shared" si="41"/>
        <v>161</v>
      </c>
      <c r="B180" s="41" t="s">
        <v>165</v>
      </c>
      <c r="C180" s="7">
        <v>0</v>
      </c>
      <c r="D180" s="8">
        <f t="shared" si="47"/>
        <v>3703.7037037037035</v>
      </c>
      <c r="E180" s="8">
        <v>4000</v>
      </c>
      <c r="F180" s="8">
        <f t="shared" si="45"/>
        <v>0</v>
      </c>
      <c r="G180" s="9">
        <f t="shared" si="46"/>
        <v>0</v>
      </c>
    </row>
    <row r="181" spans="1:7" x14ac:dyDescent="0.25">
      <c r="A181" s="19">
        <f t="shared" si="41"/>
        <v>162</v>
      </c>
      <c r="B181" s="41" t="s">
        <v>167</v>
      </c>
      <c r="C181" s="7">
        <v>0</v>
      </c>
      <c r="D181" s="8">
        <f t="shared" si="47"/>
        <v>2777.7777777777774</v>
      </c>
      <c r="E181" s="8">
        <v>3000</v>
      </c>
      <c r="F181" s="8">
        <f t="shared" si="45"/>
        <v>0</v>
      </c>
      <c r="G181" s="9">
        <f t="shared" si="46"/>
        <v>0</v>
      </c>
    </row>
    <row r="182" spans="1:7" x14ac:dyDescent="0.25">
      <c r="A182" s="19">
        <f t="shared" si="41"/>
        <v>163</v>
      </c>
      <c r="B182" s="41" t="s">
        <v>166</v>
      </c>
      <c r="C182" s="7">
        <v>0</v>
      </c>
      <c r="D182" s="8">
        <f t="shared" si="47"/>
        <v>3981.4814814814813</v>
      </c>
      <c r="E182" s="8">
        <v>4300</v>
      </c>
      <c r="F182" s="8">
        <f t="shared" si="45"/>
        <v>0</v>
      </c>
      <c r="G182" s="9">
        <f t="shared" si="46"/>
        <v>0</v>
      </c>
    </row>
    <row r="183" spans="1:7" x14ac:dyDescent="0.25">
      <c r="A183" s="19">
        <f t="shared" si="41"/>
        <v>164</v>
      </c>
      <c r="B183" s="41" t="s">
        <v>168</v>
      </c>
      <c r="C183" s="7">
        <v>0</v>
      </c>
      <c r="D183" s="8">
        <f t="shared" si="47"/>
        <v>2777.7777777777774</v>
      </c>
      <c r="E183" s="8">
        <v>3000</v>
      </c>
      <c r="F183" s="8">
        <f t="shared" si="45"/>
        <v>0</v>
      </c>
      <c r="G183" s="9">
        <f t="shared" si="46"/>
        <v>0</v>
      </c>
    </row>
    <row r="184" spans="1:7" x14ac:dyDescent="0.25">
      <c r="A184" s="19">
        <f t="shared" si="41"/>
        <v>165</v>
      </c>
      <c r="B184" s="41" t="s">
        <v>169</v>
      </c>
      <c r="C184" s="7">
        <v>0</v>
      </c>
      <c r="D184" s="8">
        <f>E184/1.23</f>
        <v>731.70731707317077</v>
      </c>
      <c r="E184" s="8">
        <v>900</v>
      </c>
      <c r="F184" s="8">
        <f t="shared" si="45"/>
        <v>0</v>
      </c>
      <c r="G184" s="9">
        <f t="shared" si="46"/>
        <v>0</v>
      </c>
    </row>
    <row r="185" spans="1:7" x14ac:dyDescent="0.25">
      <c r="A185" s="19">
        <f t="shared" si="41"/>
        <v>166</v>
      </c>
      <c r="B185" s="41" t="s">
        <v>170</v>
      </c>
      <c r="C185" s="7">
        <v>0</v>
      </c>
      <c r="D185" s="8">
        <f t="shared" ref="D185:D189" si="48">E185/1.23</f>
        <v>731.70731707317077</v>
      </c>
      <c r="E185" s="8">
        <v>900</v>
      </c>
      <c r="F185" s="8">
        <f t="shared" si="45"/>
        <v>0</v>
      </c>
      <c r="G185" s="9">
        <f t="shared" si="46"/>
        <v>0</v>
      </c>
    </row>
    <row r="186" spans="1:7" x14ac:dyDescent="0.25">
      <c r="A186" s="19">
        <f t="shared" si="41"/>
        <v>167</v>
      </c>
      <c r="B186" s="41" t="s">
        <v>171</v>
      </c>
      <c r="C186" s="7">
        <v>0</v>
      </c>
      <c r="D186" s="8">
        <f t="shared" si="48"/>
        <v>731.70731707317077</v>
      </c>
      <c r="E186" s="8">
        <v>900</v>
      </c>
      <c r="F186" s="8">
        <f t="shared" si="45"/>
        <v>0</v>
      </c>
      <c r="G186" s="9">
        <f t="shared" si="46"/>
        <v>0</v>
      </c>
    </row>
    <row r="187" spans="1:7" x14ac:dyDescent="0.25">
      <c r="A187" s="19">
        <f t="shared" si="41"/>
        <v>168</v>
      </c>
      <c r="B187" s="41" t="s">
        <v>172</v>
      </c>
      <c r="C187" s="7">
        <v>0</v>
      </c>
      <c r="D187" s="8">
        <f t="shared" si="48"/>
        <v>1788.6178861788619</v>
      </c>
      <c r="E187" s="8">
        <v>2200</v>
      </c>
      <c r="F187" s="8">
        <f t="shared" ref="F187:F201" si="49">D187*C187</f>
        <v>0</v>
      </c>
      <c r="G187" s="9">
        <f t="shared" ref="G187:G201" si="50">E187*C187</f>
        <v>0</v>
      </c>
    </row>
    <row r="188" spans="1:7" ht="30" customHeight="1" x14ac:dyDescent="0.25">
      <c r="A188" s="19">
        <f t="shared" si="41"/>
        <v>169</v>
      </c>
      <c r="B188" s="41" t="s">
        <v>187</v>
      </c>
      <c r="C188" s="7">
        <v>0</v>
      </c>
      <c r="D188" s="8">
        <f t="shared" si="48"/>
        <v>2601.6260162601625</v>
      </c>
      <c r="E188" s="8">
        <v>3200</v>
      </c>
      <c r="F188" s="8">
        <f t="shared" si="49"/>
        <v>0</v>
      </c>
      <c r="G188" s="9">
        <f t="shared" si="50"/>
        <v>0</v>
      </c>
    </row>
    <row r="189" spans="1:7" x14ac:dyDescent="0.25">
      <c r="A189" s="19">
        <f t="shared" si="41"/>
        <v>170</v>
      </c>
      <c r="B189" s="41" t="s">
        <v>173</v>
      </c>
      <c r="C189" s="7">
        <v>0</v>
      </c>
      <c r="D189" s="8">
        <f t="shared" si="48"/>
        <v>975.60975609756099</v>
      </c>
      <c r="E189" s="8">
        <v>1200</v>
      </c>
      <c r="F189" s="8">
        <f t="shared" si="49"/>
        <v>0</v>
      </c>
      <c r="G189" s="9">
        <f t="shared" si="50"/>
        <v>0</v>
      </c>
    </row>
    <row r="190" spans="1:7" x14ac:dyDescent="0.25">
      <c r="A190" s="19">
        <f t="shared" si="41"/>
        <v>171</v>
      </c>
      <c r="B190" s="41" t="s">
        <v>174</v>
      </c>
      <c r="C190" s="7">
        <v>0</v>
      </c>
      <c r="D190" s="8">
        <f>E190/1.08</f>
        <v>5555.5555555555547</v>
      </c>
      <c r="E190" s="8">
        <v>6000</v>
      </c>
      <c r="F190" s="8">
        <f t="shared" si="49"/>
        <v>0</v>
      </c>
      <c r="G190" s="9">
        <f t="shared" si="50"/>
        <v>0</v>
      </c>
    </row>
    <row r="191" spans="1:7" x14ac:dyDescent="0.25">
      <c r="A191" s="19">
        <f t="shared" si="41"/>
        <v>172</v>
      </c>
      <c r="B191" s="41" t="s">
        <v>175</v>
      </c>
      <c r="C191" s="7">
        <v>0</v>
      </c>
      <c r="D191" s="8">
        <f t="shared" ref="D191:D199" si="51">E191/1.08</f>
        <v>833.33333333333326</v>
      </c>
      <c r="E191" s="8">
        <v>900</v>
      </c>
      <c r="F191" s="8">
        <f t="shared" si="49"/>
        <v>0</v>
      </c>
      <c r="G191" s="9">
        <f t="shared" si="50"/>
        <v>0</v>
      </c>
    </row>
    <row r="192" spans="1:7" x14ac:dyDescent="0.25">
      <c r="A192" s="19">
        <f t="shared" si="41"/>
        <v>173</v>
      </c>
      <c r="B192" s="18" t="s">
        <v>177</v>
      </c>
      <c r="C192" s="7">
        <v>0</v>
      </c>
      <c r="D192" s="8">
        <f>E192/1.23</f>
        <v>243.90243902439025</v>
      </c>
      <c r="E192" s="8">
        <v>300</v>
      </c>
      <c r="F192" s="8">
        <f t="shared" si="49"/>
        <v>0</v>
      </c>
      <c r="G192" s="9">
        <f t="shared" si="50"/>
        <v>0</v>
      </c>
    </row>
    <row r="193" spans="1:7" x14ac:dyDescent="0.25">
      <c r="A193" s="19">
        <f t="shared" si="41"/>
        <v>174</v>
      </c>
      <c r="B193" s="41" t="s">
        <v>178</v>
      </c>
      <c r="C193" s="7">
        <v>0</v>
      </c>
      <c r="D193" s="8">
        <f>E193/1.23</f>
        <v>325.20325203252031</v>
      </c>
      <c r="E193" s="8">
        <v>400</v>
      </c>
      <c r="F193" s="8">
        <f t="shared" si="49"/>
        <v>0</v>
      </c>
      <c r="G193" s="9">
        <f t="shared" si="50"/>
        <v>0</v>
      </c>
    </row>
    <row r="194" spans="1:7" x14ac:dyDescent="0.25">
      <c r="A194" s="19">
        <f t="shared" si="41"/>
        <v>175</v>
      </c>
      <c r="B194" s="41" t="s">
        <v>179</v>
      </c>
      <c r="C194" s="7">
        <v>0</v>
      </c>
      <c r="D194" s="8">
        <f t="shared" si="51"/>
        <v>4444.4444444444443</v>
      </c>
      <c r="E194" s="8">
        <v>4800</v>
      </c>
      <c r="F194" s="8">
        <f t="shared" si="49"/>
        <v>0</v>
      </c>
      <c r="G194" s="9">
        <f t="shared" si="50"/>
        <v>0</v>
      </c>
    </row>
    <row r="195" spans="1:7" ht="25.5" x14ac:dyDescent="0.25">
      <c r="A195" s="19">
        <f t="shared" si="41"/>
        <v>176</v>
      </c>
      <c r="B195" s="41" t="s">
        <v>180</v>
      </c>
      <c r="C195" s="7">
        <v>0</v>
      </c>
      <c r="D195" s="8">
        <f t="shared" si="51"/>
        <v>4444.4444444444443</v>
      </c>
      <c r="E195" s="8">
        <v>4800</v>
      </c>
      <c r="F195" s="8">
        <f t="shared" si="49"/>
        <v>0</v>
      </c>
      <c r="G195" s="9">
        <f t="shared" si="50"/>
        <v>0</v>
      </c>
    </row>
    <row r="196" spans="1:7" x14ac:dyDescent="0.25">
      <c r="A196" s="10"/>
      <c r="B196" s="26" t="s">
        <v>181</v>
      </c>
      <c r="C196" s="34">
        <f>SUM(C197:C201)</f>
        <v>0</v>
      </c>
      <c r="D196" s="11"/>
      <c r="E196" s="11"/>
      <c r="F196" s="11"/>
      <c r="G196" s="12"/>
    </row>
    <row r="197" spans="1:7" x14ac:dyDescent="0.25">
      <c r="A197" s="19">
        <f>A195+1</f>
        <v>177</v>
      </c>
      <c r="B197" s="41" t="s">
        <v>182</v>
      </c>
      <c r="C197" s="7">
        <v>0</v>
      </c>
      <c r="D197" s="8">
        <f>E197/1.23</f>
        <v>1788.6178861788619</v>
      </c>
      <c r="E197" s="8">
        <v>2200</v>
      </c>
      <c r="F197" s="8">
        <f t="shared" si="49"/>
        <v>0</v>
      </c>
      <c r="G197" s="9">
        <f t="shared" si="50"/>
        <v>0</v>
      </c>
    </row>
    <row r="198" spans="1:7" x14ac:dyDescent="0.25">
      <c r="A198" s="19">
        <f>A197+1</f>
        <v>178</v>
      </c>
      <c r="B198" s="41" t="s">
        <v>183</v>
      </c>
      <c r="C198" s="7">
        <v>0</v>
      </c>
      <c r="D198" s="8">
        <f t="shared" si="51"/>
        <v>50000</v>
      </c>
      <c r="E198" s="8">
        <v>54000</v>
      </c>
      <c r="F198" s="8">
        <f t="shared" si="49"/>
        <v>0</v>
      </c>
      <c r="G198" s="9">
        <f t="shared" si="50"/>
        <v>0</v>
      </c>
    </row>
    <row r="199" spans="1:7" x14ac:dyDescent="0.25">
      <c r="A199" s="19">
        <f t="shared" ref="A199:A201" si="52">A198+1</f>
        <v>179</v>
      </c>
      <c r="B199" s="41" t="s">
        <v>184</v>
      </c>
      <c r="C199" s="7">
        <v>0</v>
      </c>
      <c r="D199" s="8">
        <f t="shared" si="51"/>
        <v>62962.962962962956</v>
      </c>
      <c r="E199" s="8">
        <v>68000</v>
      </c>
      <c r="F199" s="8">
        <f t="shared" si="49"/>
        <v>0</v>
      </c>
      <c r="G199" s="9">
        <f t="shared" si="50"/>
        <v>0</v>
      </c>
    </row>
    <row r="200" spans="1:7" ht="25.5" x14ac:dyDescent="0.25">
      <c r="A200" s="19">
        <f t="shared" si="52"/>
        <v>180</v>
      </c>
      <c r="B200" s="27" t="s">
        <v>185</v>
      </c>
      <c r="C200" s="7">
        <v>0</v>
      </c>
      <c r="D200" s="8">
        <f>E200/1.23</f>
        <v>6097.5609756097565</v>
      </c>
      <c r="E200" s="8">
        <v>7500</v>
      </c>
      <c r="F200" s="8">
        <f t="shared" si="49"/>
        <v>0</v>
      </c>
      <c r="G200" s="9">
        <f t="shared" si="50"/>
        <v>0</v>
      </c>
    </row>
    <row r="201" spans="1:7" ht="39" thickBot="1" x14ac:dyDescent="0.3">
      <c r="A201" s="30">
        <f t="shared" si="52"/>
        <v>181</v>
      </c>
      <c r="B201" s="42" t="s">
        <v>186</v>
      </c>
      <c r="C201" s="31">
        <v>0</v>
      </c>
      <c r="D201" s="32">
        <f>E201/1.23</f>
        <v>6504.0650406504064</v>
      </c>
      <c r="E201" s="32">
        <v>8000</v>
      </c>
      <c r="F201" s="32">
        <f t="shared" si="49"/>
        <v>0</v>
      </c>
      <c r="G201" s="33">
        <f t="shared" si="50"/>
        <v>0</v>
      </c>
    </row>
    <row r="202" spans="1:7" ht="15.75" thickBot="1" x14ac:dyDescent="0.3">
      <c r="A202" s="51"/>
      <c r="B202" s="52" t="s">
        <v>191</v>
      </c>
      <c r="C202" s="53"/>
      <c r="D202" s="54"/>
      <c r="E202" s="54"/>
      <c r="F202" s="54"/>
      <c r="G202" s="55">
        <f>SUM(G6:G201)</f>
        <v>0</v>
      </c>
    </row>
    <row r="203" spans="1:7" x14ac:dyDescent="0.25">
      <c r="B203" s="44"/>
      <c r="D203" s="23"/>
      <c r="E203" s="23"/>
      <c r="F203" s="23"/>
      <c r="G203" s="24"/>
    </row>
    <row r="204" spans="1:7" x14ac:dyDescent="0.25">
      <c r="B204" s="44"/>
      <c r="D204" s="23"/>
      <c r="E204" s="23"/>
      <c r="F204" s="23"/>
      <c r="G204" s="24"/>
    </row>
    <row r="205" spans="1:7" x14ac:dyDescent="0.25">
      <c r="B205" s="44"/>
      <c r="D205" s="23"/>
      <c r="E205" s="23"/>
      <c r="F205" s="23"/>
      <c r="G205" s="24"/>
    </row>
    <row r="206" spans="1:7" x14ac:dyDescent="0.25">
      <c r="A206" s="20" t="s">
        <v>71</v>
      </c>
      <c r="G206" s="13" t="s">
        <v>72</v>
      </c>
    </row>
    <row r="207" spans="1:7" x14ac:dyDescent="0.25">
      <c r="A207" s="14" t="s">
        <v>73</v>
      </c>
      <c r="G207" s="13" t="s">
        <v>74</v>
      </c>
    </row>
    <row r="208" spans="1:7" x14ac:dyDescent="0.25">
      <c r="A208" s="21"/>
      <c r="B208" s="43" t="s">
        <v>192</v>
      </c>
      <c r="E208" s="3" t="s">
        <v>75</v>
      </c>
    </row>
    <row r="209" spans="1:1" x14ac:dyDescent="0.25">
      <c r="A209" s="15" t="s">
        <v>76</v>
      </c>
    </row>
  </sheetData>
  <autoFilter ref="C4:C211" xr:uid="{CD8B66D7-EB99-4225-BD04-046188AF0E9D}"/>
  <mergeCells count="4">
    <mergeCell ref="A16:B16"/>
    <mergeCell ref="C1:D3"/>
    <mergeCell ref="A20:B20"/>
    <mergeCell ref="E5:F5"/>
  </mergeCells>
  <conditionalFormatting sqref="G8:G9 G11:G15 G17:G19 G21:G27 G29:G205">
    <cfRule type="cellIs" dxfId="0" priority="1" operator="greaterThan">
      <formula>0</formula>
    </cfRule>
  </conditionalFormatting>
  <hyperlinks>
    <hyperlink ref="B208" r:id="rId1" xr:uid="{0C26CBEE-DE89-4730-8072-7EB8581808A9}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Małysz</dc:creator>
  <cp:lastModifiedBy>Przemysław Małysz</cp:lastModifiedBy>
  <cp:lastPrinted>2026-05-04T13:10:21Z</cp:lastPrinted>
  <dcterms:created xsi:type="dcterms:W3CDTF">2026-04-30T11:38:57Z</dcterms:created>
  <dcterms:modified xsi:type="dcterms:W3CDTF">2026-05-06T12:52:09Z</dcterms:modified>
</cp:coreProperties>
</file>