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Mój dysk\Michał_Marketing\"/>
    </mc:Choice>
  </mc:AlternateContent>
  <xr:revisionPtr revIDLastSave="0" documentId="13_ncr:1_{64CF846C-2782-4B85-8578-D43B9E3820C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kusz1" sheetId="1" r:id="rId1"/>
  </sheets>
  <definedNames>
    <definedName name="_xlnm._FilterDatabase" localSheetId="0" hidden="1">Arkusz1!$A$3:$G$60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5" i="1" l="1"/>
  <c r="A25" i="1"/>
  <c r="A26" i="1"/>
  <c r="A27" i="1" s="1"/>
  <c r="A28" i="1" s="1"/>
  <c r="A29" i="1" s="1"/>
  <c r="A31" i="1"/>
  <c r="A32" i="1" s="1"/>
  <c r="A33" i="1" s="1"/>
  <c r="A34" i="1" s="1"/>
  <c r="A35" i="1" s="1"/>
  <c r="A37" i="1"/>
  <c r="A38" i="1" s="1"/>
  <c r="A39" i="1" s="1"/>
  <c r="G45" i="1"/>
  <c r="D45" i="1"/>
  <c r="F45" i="1" s="1"/>
  <c r="G39" i="1"/>
  <c r="D39" i="1"/>
  <c r="F39" i="1" s="1"/>
  <c r="G38" i="1"/>
  <c r="D38" i="1"/>
  <c r="F38" i="1" s="1"/>
  <c r="G37" i="1"/>
  <c r="D37" i="1"/>
  <c r="F37" i="1" s="1"/>
  <c r="E36" i="1"/>
  <c r="G36" i="1" s="1"/>
  <c r="E35" i="1"/>
  <c r="D35" i="1" s="1"/>
  <c r="F35" i="1" s="1"/>
  <c r="G33" i="1"/>
  <c r="D33" i="1"/>
  <c r="F33" i="1" s="1"/>
  <c r="G32" i="1"/>
  <c r="D32" i="1"/>
  <c r="F32" i="1" s="1"/>
  <c r="G31" i="1"/>
  <c r="D31" i="1"/>
  <c r="F31" i="1" s="1"/>
  <c r="G30" i="1"/>
  <c r="D30" i="1"/>
  <c r="E34" i="1" s="1"/>
  <c r="G29" i="1"/>
  <c r="D29" i="1"/>
  <c r="F29" i="1" s="1"/>
  <c r="G28" i="1"/>
  <c r="D28" i="1"/>
  <c r="F28" i="1" s="1"/>
  <c r="G27" i="1"/>
  <c r="D27" i="1"/>
  <c r="F27" i="1" s="1"/>
  <c r="G26" i="1"/>
  <c r="D26" i="1"/>
  <c r="F26" i="1" s="1"/>
  <c r="G25" i="1"/>
  <c r="D25" i="1"/>
  <c r="F25" i="1" s="1"/>
  <c r="G24" i="1"/>
  <c r="D24" i="1"/>
  <c r="F24" i="1" s="1"/>
  <c r="G23" i="1"/>
  <c r="D23" i="1"/>
  <c r="F23" i="1" s="1"/>
  <c r="G22" i="1"/>
  <c r="D22" i="1"/>
  <c r="F22" i="1" s="1"/>
  <c r="G21" i="1"/>
  <c r="D21" i="1"/>
  <c r="F21" i="1" s="1"/>
  <c r="G20" i="1"/>
  <c r="D20" i="1"/>
  <c r="F20" i="1" s="1"/>
  <c r="G19" i="1"/>
  <c r="D19" i="1"/>
  <c r="F19" i="1" s="1"/>
  <c r="G18" i="1"/>
  <c r="D18" i="1"/>
  <c r="F18" i="1" s="1"/>
  <c r="A18" i="1"/>
  <c r="A19" i="1" s="1"/>
  <c r="A20" i="1" s="1"/>
  <c r="A21" i="1" s="1"/>
  <c r="A22" i="1" s="1"/>
  <c r="A23" i="1" s="1"/>
  <c r="G17" i="1"/>
  <c r="D17" i="1"/>
  <c r="F17" i="1" s="1"/>
  <c r="D59" i="1"/>
  <c r="F59" i="1" s="1"/>
  <c r="G59" i="1"/>
  <c r="E48" i="1"/>
  <c r="G48" i="1" s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47" i="1"/>
  <c r="G47" i="1" s="1"/>
  <c r="F57" i="1"/>
  <c r="F56" i="1"/>
  <c r="F55" i="1"/>
  <c r="F54" i="1"/>
  <c r="F53" i="1"/>
  <c r="F52" i="1"/>
  <c r="F51" i="1"/>
  <c r="F50" i="1"/>
  <c r="F49" i="1"/>
  <c r="F48" i="1"/>
  <c r="F47" i="1"/>
  <c r="G44" i="1"/>
  <c r="D44" i="1"/>
  <c r="F44" i="1" s="1"/>
  <c r="G43" i="1"/>
  <c r="D43" i="1"/>
  <c r="F43" i="1" s="1"/>
  <c r="G42" i="1"/>
  <c r="D42" i="1"/>
  <c r="F42" i="1" s="1"/>
  <c r="G41" i="1"/>
  <c r="D41" i="1"/>
  <c r="F41" i="1" s="1"/>
  <c r="C40" i="1"/>
  <c r="G16" i="1"/>
  <c r="D16" i="1"/>
  <c r="F16" i="1" s="1"/>
  <c r="G15" i="1"/>
  <c r="D15" i="1"/>
  <c r="F15" i="1" s="1"/>
  <c r="G14" i="1"/>
  <c r="D14" i="1"/>
  <c r="F14" i="1" s="1"/>
  <c r="G13" i="1"/>
  <c r="D13" i="1"/>
  <c r="F13" i="1" s="1"/>
  <c r="G12" i="1"/>
  <c r="D12" i="1"/>
  <c r="F12" i="1" s="1"/>
  <c r="G11" i="1"/>
  <c r="D11" i="1"/>
  <c r="F11" i="1" s="1"/>
  <c r="G10" i="1"/>
  <c r="D10" i="1"/>
  <c r="F10" i="1" s="1"/>
  <c r="G9" i="1"/>
  <c r="D9" i="1"/>
  <c r="F9" i="1" s="1"/>
  <c r="G8" i="1"/>
  <c r="D8" i="1"/>
  <c r="F8" i="1" s="1"/>
  <c r="G7" i="1"/>
  <c r="D7" i="1"/>
  <c r="F7" i="1" s="1"/>
  <c r="G6" i="1"/>
  <c r="D6" i="1"/>
  <c r="F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42" i="1" s="1"/>
  <c r="A43" i="1" s="1"/>
  <c r="A44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G5" i="1"/>
  <c r="D5" i="1"/>
  <c r="F5" i="1" s="1"/>
  <c r="G35" i="1" l="1"/>
  <c r="D34" i="1"/>
  <c r="F34" i="1" s="1"/>
  <c r="G34" i="1"/>
  <c r="F30" i="1"/>
  <c r="D36" i="1"/>
  <c r="F36" i="1" s="1"/>
  <c r="G60" i="1" l="1"/>
  <c r="G2" i="1" s="1"/>
</calcChain>
</file>

<file path=xl/sharedStrings.xml><?xml version="1.0" encoding="utf-8"?>
<sst xmlns="http://schemas.openxmlformats.org/spreadsheetml/2006/main" count="73" uniqueCount="72">
  <si>
    <t>Pracownie Kompas Jutra</t>
  </si>
  <si>
    <t xml:space="preserve">Wartość zamówienia: </t>
  </si>
  <si>
    <t>LP</t>
  </si>
  <si>
    <t>NAZWA</t>
  </si>
  <si>
    <t>Ilość</t>
  </si>
  <si>
    <t>Cena jednostkowa netto</t>
  </si>
  <si>
    <t>Cena jednostkowa brutto</t>
  </si>
  <si>
    <t>Wartość zamówienia netto</t>
  </si>
  <si>
    <t>Wartość zamówienia brutto</t>
  </si>
  <si>
    <t>PRACOWNIA PRZYRODNICZA</t>
  </si>
  <si>
    <t>Struktury roślin i zwierząt: zestaw badawczy klasowy do przyrody/biologii, scenariusze min. 21 lekcji, licencja bezterminowa PL</t>
  </si>
  <si>
    <t>Materia i energia w ekosystemach: zestaw badawczy klasowy do przyrody/biologii, scenariusze min. 21 lekcji, licencja bezterminowa PL</t>
  </si>
  <si>
    <t>Życie w ekosystemach: zestaw badawczy klasowy do biologii kl. 5-8, scenariusze min. 17 lekcji, licencja bezterminowa PL</t>
  </si>
  <si>
    <t>Ziemia i Kosmos: zestaw badawczy klasowy do przyrody/geografii, scenariusze min. 19 lekcji, licencja bezterminowa PL</t>
  </si>
  <si>
    <t>Zmieniająca się planeta Ziemia: duży zestaw badawczy do przyrody/geografii, scenariusze min. 22 lekcje, licencja bezterminowa PL</t>
  </si>
  <si>
    <t>Pogoda i klimat: zestaw badawczy do przyrody/geografii z budową klasowej stacji meteo, scenariusze min. 21 lekcji, licencja bezterminowa PL</t>
  </si>
  <si>
    <t>Struktura i właściwości materii: duży zestaw badawczy do chemii kl. 7-8, scenariusze min. 21 lekcji, licencja bezterminowa PL</t>
  </si>
  <si>
    <t xml:space="preserve"> Siły i oddziaływania: zestaw badawczy do fizyki kl. 7-8, scenariusze min. 17 lekcji, licencja bezterminowa PL</t>
  </si>
  <si>
    <t>Energia. To działa!: zestaw badawczy do fizyki kl. 7-8, scenariusze min. 23 lekcje, licencja bezterminowa PL</t>
  </si>
  <si>
    <t>Multimedialna Pracownia Przyrodnicza 2: multimedialne lekcje geografii/biologii/chemii/fizyki dla 3 nauczycieli, licencja bezterminowa PL</t>
  </si>
  <si>
    <t>Interaktywne Plansze Przyrodnicze (pakiet): min. 320 interaktywnych plansz + 20 plansz drukowanych, licencja bezterminowa PL</t>
  </si>
  <si>
    <t>Pakiet przyrodniczy (przyroda, biologia, geografia, chemia, fizyka): interaktywne ćwiczenia i testy, licencja szkolna bezterminowa</t>
  </si>
  <si>
    <t>PRACOWNIA TECHNICZNA</t>
  </si>
  <si>
    <t>Instrukcje BHP w szkole i poza nią: 25 zagadnień BHP, 12 plansz drukowanych gratis, 3 stanowiska online + 6 offline</t>
  </si>
  <si>
    <t>Kompetencje techniczne i praktyczne: ponad 40 zagadnień z zajęć praktyczno-technicznych, 12 plansz drukowanych gratis</t>
  </si>
  <si>
    <t>Maszyny wokół nas – schematy działania: 20 zagadnień o budowie i działaniu maszyn, 12 plansz drukowanych gratis</t>
  </si>
  <si>
    <t>Pracownia praktyczno-techniczna (pakiet 3 programów: BHP + Kompetencje techniczne + Maszyny wokół nas), 36 plansz drukowanych gratis</t>
  </si>
  <si>
    <t>MONITORY INTERAKTYWNE VAT 0%</t>
  </si>
  <si>
    <t>Monitor interaktywny IIYAMA TE5513A-B2AG 55"/4K/ANDROID 14/certyfikat Google EDLA/ 5lat gwarancji</t>
  </si>
  <si>
    <t>Monitor interaktywny IIYAMA TE6513A-B2AG 65"/4K/ANDROID 14/certyfikat Google EDLA/ 5lat gwarancji</t>
  </si>
  <si>
    <t>Monitor interaktywny IIYAMA TE7513A-B2AG 75"/4K/ANDROID 14/certyfikat Google EDLA/ 5lat gwarancji</t>
  </si>
  <si>
    <t>Monitor interaktywny IIYAMA TE8613A-B2AG 86"/4K/ANDROID 14/certyfikat Google EDLA/ 5lat gwarancji</t>
  </si>
  <si>
    <t>Monitor interaktywny IIYAMA TE9813A-B2AG 86"/4K/ANDROID 14/certyfikat Google EDLA/ 5lat gwarancji</t>
  </si>
  <si>
    <t>Stojak jezdny do monitora 55"i 65" (cena wliczana w koszt monitora)</t>
  </si>
  <si>
    <t>Stojak jezdny/uchwyt ścienny z regulacją wysokości na korbę, idealny dla przedszkoli, do monitora 55"i 65" FN5000 (cena wliczana w koszt monitora)</t>
  </si>
  <si>
    <t>Stojak jezdny do monitora 75",  86"  (cena wliczana w koszt monitora)</t>
  </si>
  <si>
    <t>Stojak jezdny/uchwyt ścienny z regulacją wysokości na korbę, do monitora 75"i 86"  (cena wliczana w koszt monitora)</t>
  </si>
  <si>
    <t>Stojak jezdny z elektryczną regulacją wysokości, do monitora 75"i 86"  (cena wliczana w koszt monitora)</t>
  </si>
  <si>
    <t>Lupa uczniowska z podświetleniem LED, śr. 90 mm, szt.</t>
  </si>
  <si>
    <t>Lornetka 8x40 do obserwacji terenowych lub o zbliżonych parametrach innego producenta</t>
  </si>
  <si>
    <t>Mikroskop biologiczny binokularowy Optek Bino Student (dwuokularowy, do zajęć grupowych) lub o zbliżonych parametrach innego producenta</t>
  </si>
  <si>
    <t>Zestaw preparatów mikroskopowych gotowych — Histologia człowieka, 25 szt.</t>
  </si>
  <si>
    <t>Zestaw preparatów mikroskopowych gotowych — Zoologia, 30 szt.</t>
  </si>
  <si>
    <t>Zestaw preparatów mikroskopowych gotowych — Komórki i tkanki zwierzęce, 25 szt.</t>
  </si>
  <si>
    <t>Waga szalkowa z kompletem odważników</t>
  </si>
  <si>
    <t>Polska. Mapa ogólnogeograficzna / Mapa do ćwiczeń (2014)</t>
  </si>
  <si>
    <t>Świat. Mapa ogólnogeograficzna z wersją ćwiczeniową</t>
  </si>
  <si>
    <t>Świat. Podział polityczny / Mapa konturowa do ćwiczeń</t>
  </si>
  <si>
    <t>Tellurium profesjonalne</t>
  </si>
  <si>
    <t xml:space="preserve">Model płyt tektonicznych i wulkanów </t>
  </si>
  <si>
    <t>RAZEM BRUTTO</t>
  </si>
  <si>
    <t>http://www.avmultimedia.pl/</t>
  </si>
  <si>
    <t xml:space="preserve">AV Multimedia Małysz i Spółka Sp. J.    25-368 KIELCE,  UL GŁOWACKIEGO 7/7               </t>
  </si>
  <si>
    <t>tel: 413681891,  693434216</t>
  </si>
  <si>
    <t xml:space="preserve">KRS 0000152381                                         NIP: 657-25-06-821                                                 </t>
  </si>
  <si>
    <t>Regon: 292801570</t>
  </si>
  <si>
    <t>www.avmultimedia.pl</t>
  </si>
  <si>
    <t>e-mail: biuro@avmultimedia.pl</t>
  </si>
  <si>
    <t>Mikroskop cyfrowy Levenhuk DTX 800 LCD</t>
  </si>
  <si>
    <t>DRONY EDUKACYJNE</t>
  </si>
  <si>
    <t>Dron edukacyjny Eagle 3002 z kamerą FPV</t>
  </si>
  <si>
    <t>Szkielet człowieka</t>
  </si>
  <si>
    <t>Czaszka człowieka -model</t>
  </si>
  <si>
    <t xml:space="preserve">Korpus z głową 24 elementy </t>
  </si>
  <si>
    <t>Globus fizyczny podświetlany 32cm</t>
  </si>
  <si>
    <t>Globus indukcyjny 25cm</t>
  </si>
  <si>
    <t>Skały i minerały 56 sztuk</t>
  </si>
  <si>
    <t>Komplet 4 elektronicznych mierników parametrów środowiskowych - w metalowej walizce</t>
  </si>
  <si>
    <t>Stacja pogody</t>
  </si>
  <si>
    <t>Zestaw do badania wody, gleby i powietrza</t>
  </si>
  <si>
    <t>Komplet optyczny - 2 pryzmaty i 3 lusterka</t>
  </si>
  <si>
    <t>Stół laboratoryjny – demonstracyjny NYSA SD-3 mobilny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</si>
</sst>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2" x14ac:knownFonts="1">
    <font>
      <sz val="11"/>
      <color theme="1"/>
      <name val="Calibri"/>
      <family val="2"/>
      <charset val="1"/>
    </font>
    <font>
      <i/>
      <sz val="9"/>
      <name val="Calibri"/>
      <family val="2"/>
      <charset val="238"/>
    </font>
    <font>
      <b/>
      <sz val="2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1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9B95C"/>
        <bgColor rgb="FF33CCCC"/>
      </patternFill>
    </fill>
    <fill>
      <patternFill patternType="solid">
        <fgColor theme="8" tint="0.79979857783745845"/>
        <bgColor rgb="FFEAEDF7"/>
      </patternFill>
    </fill>
    <fill>
      <patternFill patternType="solid">
        <fgColor rgb="FF262E5F"/>
        <bgColor rgb="FF333399"/>
      </patternFill>
    </fill>
    <fill>
      <patternFill patternType="solid">
        <fgColor rgb="FFEAEDF7"/>
        <bgColor rgb="FFDBEEF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rgb="FFB8BDD4"/>
      </bottom>
      <diagonal/>
    </border>
    <border>
      <left/>
      <right style="thin">
        <color auto="1"/>
      </right>
      <top style="thin">
        <color auto="1"/>
      </top>
      <bottom style="thin">
        <color rgb="FFB8BDD4"/>
      </bottom>
      <diagonal/>
    </border>
    <border>
      <left style="thin">
        <color rgb="FFB8BDD4"/>
      </left>
      <right style="thin">
        <color rgb="FFB8BDD4"/>
      </right>
      <top style="thin">
        <color rgb="FFB8BDD4"/>
      </top>
      <bottom style="thin">
        <color rgb="FFB8BDD4"/>
      </bottom>
      <diagonal/>
    </border>
    <border>
      <left style="thin">
        <color rgb="FFB8BDD4"/>
      </left>
      <right style="thin">
        <color rgb="FFB8BDD4"/>
      </right>
      <top/>
      <bottom style="thin">
        <color rgb="FFB8BDD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/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5" borderId="0" xfId="0" applyNumberFormat="1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64" fontId="0" fillId="0" borderId="4" xfId="0" applyNumberForma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8BDD4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DF7"/>
      <rgbColor rgb="FFC6EFCE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9B95C"/>
      <rgbColor rgb="FF003300"/>
      <rgbColor rgb="FF333300"/>
      <rgbColor rgb="FF993300"/>
      <rgbColor rgb="FF993366"/>
      <rgbColor rgb="FF333399"/>
      <rgbColor rgb="FF262E5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38160</xdr:colOff>
      <xdr:row>0</xdr:row>
      <xdr:rowOff>38160</xdr:rowOff>
    </xdr:from>
    <xdr:to>
      <xdr:col>1</xdr:col>
      <xdr:colOff>865800</xdr:colOff>
      <xdr:row>2</xdr:row>
      <xdr:rowOff>8640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81760" y="38160"/>
          <a:ext cx="827640" cy="789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101022</xdr:colOff>
      <xdr:row>60</xdr:row>
      <xdr:rowOff>179877</xdr:rowOff>
    </xdr:from>
    <xdr:to>
      <xdr:col>6</xdr:col>
      <xdr:colOff>928662</xdr:colOff>
      <xdr:row>61</xdr:row>
      <xdr:rowOff>61737</xdr:rowOff>
    </xdr:to>
    <xdr:pic>
      <xdr:nvPicPr>
        <xdr:cNvPr id="3" name="Obraz 20895627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1022" y="44073318"/>
          <a:ext cx="11506846" cy="72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="85" zoomScaleNormal="85" workbookViewId="0">
      <pane ySplit="3" topLeftCell="A10" activePane="bottomLeft" state="frozen"/>
      <selection pane="bottomLeft" activeCell="K34" sqref="K34"/>
    </sheetView>
  </sheetViews>
  <sheetFormatPr defaultColWidth="8.7109375" defaultRowHeight="15" x14ac:dyDescent="0.25"/>
  <cols>
    <col min="1" max="1" width="7.7109375" customWidth="1"/>
    <col min="2" max="2" width="95" customWidth="1"/>
    <col min="3" max="3" width="9" customWidth="1"/>
    <col min="4" max="7" width="16.140625" customWidth="1"/>
  </cols>
  <sheetData>
    <row r="1" spans="1:7" ht="27" customHeight="1" x14ac:dyDescent="0.25">
      <c r="A1" s="2"/>
      <c r="B1" s="2"/>
      <c r="C1" s="2"/>
      <c r="D1" s="2"/>
      <c r="E1" s="1" t="s">
        <v>0</v>
      </c>
      <c r="F1" s="1"/>
      <c r="G1" s="1"/>
    </row>
    <row r="2" spans="1:7" ht="37.5" customHeight="1" x14ac:dyDescent="0.25">
      <c r="A2" s="2"/>
      <c r="B2" s="2"/>
      <c r="C2" s="2"/>
      <c r="D2" s="2"/>
      <c r="E2" s="3"/>
      <c r="F2" s="4" t="s">
        <v>1</v>
      </c>
      <c r="G2" s="5">
        <f>G60</f>
        <v>0</v>
      </c>
    </row>
    <row r="3" spans="1:7" ht="41.25" customHeight="1" x14ac:dyDescent="0.2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spans="1:7" ht="18" customHeight="1" x14ac:dyDescent="0.25">
      <c r="A4" s="8"/>
      <c r="B4" s="9" t="s">
        <v>9</v>
      </c>
      <c r="C4" s="9"/>
      <c r="D4" s="10"/>
      <c r="E4" s="10"/>
      <c r="F4" s="10"/>
      <c r="G4" s="10"/>
    </row>
    <row r="5" spans="1:7" ht="28.5" customHeight="1" x14ac:dyDescent="0.25">
      <c r="A5" s="8">
        <v>1</v>
      </c>
      <c r="B5" s="11" t="s">
        <v>10</v>
      </c>
      <c r="C5" s="8">
        <v>0</v>
      </c>
      <c r="D5" s="12">
        <f t="shared" ref="D5:D37" si="0">E5/1.23</f>
        <v>4463.4146341463411</v>
      </c>
      <c r="E5" s="12">
        <v>5490</v>
      </c>
      <c r="F5" s="12">
        <f t="shared" ref="F5:F37" si="1">D5*C5</f>
        <v>0</v>
      </c>
      <c r="G5" s="12">
        <f t="shared" ref="G5:G37" si="2">E5*C5</f>
        <v>0</v>
      </c>
    </row>
    <row r="6" spans="1:7" ht="28.5" customHeight="1" x14ac:dyDescent="0.25">
      <c r="A6" s="8">
        <f t="shared" ref="A6:A16" si="3">A5+1</f>
        <v>2</v>
      </c>
      <c r="B6" s="11" t="s">
        <v>11</v>
      </c>
      <c r="C6" s="8">
        <v>0</v>
      </c>
      <c r="D6" s="12">
        <f t="shared" si="0"/>
        <v>3569.1056910569105</v>
      </c>
      <c r="E6" s="12">
        <v>4390</v>
      </c>
      <c r="F6" s="12">
        <f t="shared" si="1"/>
        <v>0</v>
      </c>
      <c r="G6" s="12">
        <f t="shared" si="2"/>
        <v>0</v>
      </c>
    </row>
    <row r="7" spans="1:7" ht="28.5" customHeight="1" x14ac:dyDescent="0.25">
      <c r="A7" s="8">
        <f t="shared" si="3"/>
        <v>3</v>
      </c>
      <c r="B7" s="11" t="s">
        <v>12</v>
      </c>
      <c r="C7" s="8">
        <v>0</v>
      </c>
      <c r="D7" s="12">
        <f t="shared" si="0"/>
        <v>3569.1056910569105</v>
      </c>
      <c r="E7" s="12">
        <v>4390</v>
      </c>
      <c r="F7" s="12">
        <f t="shared" si="1"/>
        <v>0</v>
      </c>
      <c r="G7" s="12">
        <f t="shared" si="2"/>
        <v>0</v>
      </c>
    </row>
    <row r="8" spans="1:7" ht="28.5" customHeight="1" x14ac:dyDescent="0.25">
      <c r="A8" s="8">
        <f t="shared" si="3"/>
        <v>4</v>
      </c>
      <c r="B8" s="11" t="s">
        <v>13</v>
      </c>
      <c r="C8" s="8">
        <v>0</v>
      </c>
      <c r="D8" s="12">
        <f t="shared" si="0"/>
        <v>3569.1056910569105</v>
      </c>
      <c r="E8" s="12">
        <v>4390</v>
      </c>
      <c r="F8" s="12">
        <f t="shared" si="1"/>
        <v>0</v>
      </c>
      <c r="G8" s="12">
        <f t="shared" si="2"/>
        <v>0</v>
      </c>
    </row>
    <row r="9" spans="1:7" ht="28.5" customHeight="1" x14ac:dyDescent="0.25">
      <c r="A9" s="8">
        <f t="shared" si="3"/>
        <v>5</v>
      </c>
      <c r="B9" s="11" t="s">
        <v>14</v>
      </c>
      <c r="C9" s="8">
        <v>0</v>
      </c>
      <c r="D9" s="12">
        <f t="shared" si="0"/>
        <v>4463.4146341463411</v>
      </c>
      <c r="E9" s="12">
        <v>5490</v>
      </c>
      <c r="F9" s="12">
        <f t="shared" si="1"/>
        <v>0</v>
      </c>
      <c r="G9" s="12">
        <f t="shared" si="2"/>
        <v>0</v>
      </c>
    </row>
    <row r="10" spans="1:7" ht="28.5" customHeight="1" x14ac:dyDescent="0.25">
      <c r="A10" s="8">
        <f t="shared" si="3"/>
        <v>6</v>
      </c>
      <c r="B10" s="11" t="s">
        <v>15</v>
      </c>
      <c r="C10" s="8">
        <v>0</v>
      </c>
      <c r="D10" s="12">
        <f t="shared" si="0"/>
        <v>2674.7967479674799</v>
      </c>
      <c r="E10" s="12">
        <v>3290</v>
      </c>
      <c r="F10" s="12">
        <f t="shared" si="1"/>
        <v>0</v>
      </c>
      <c r="G10" s="12">
        <f t="shared" si="2"/>
        <v>0</v>
      </c>
    </row>
    <row r="11" spans="1:7" ht="28.5" customHeight="1" x14ac:dyDescent="0.25">
      <c r="A11" s="8">
        <f t="shared" si="3"/>
        <v>7</v>
      </c>
      <c r="B11" s="11" t="s">
        <v>16</v>
      </c>
      <c r="C11" s="8">
        <v>0</v>
      </c>
      <c r="D11" s="12">
        <f t="shared" si="0"/>
        <v>5357.7235772357726</v>
      </c>
      <c r="E11" s="12">
        <v>6590</v>
      </c>
      <c r="F11" s="12">
        <f t="shared" si="1"/>
        <v>0</v>
      </c>
      <c r="G11" s="12">
        <f t="shared" si="2"/>
        <v>0</v>
      </c>
    </row>
    <row r="12" spans="1:7" ht="28.5" customHeight="1" x14ac:dyDescent="0.25">
      <c r="A12" s="8">
        <f t="shared" si="3"/>
        <v>8</v>
      </c>
      <c r="B12" s="11" t="s">
        <v>17</v>
      </c>
      <c r="C12" s="8">
        <v>0</v>
      </c>
      <c r="D12" s="12">
        <f t="shared" si="0"/>
        <v>4951.2195121951218</v>
      </c>
      <c r="E12" s="12">
        <v>6090</v>
      </c>
      <c r="F12" s="12">
        <f t="shared" si="1"/>
        <v>0</v>
      </c>
      <c r="G12" s="12">
        <f t="shared" si="2"/>
        <v>0</v>
      </c>
    </row>
    <row r="13" spans="1:7" ht="28.5" customHeight="1" x14ac:dyDescent="0.25">
      <c r="A13" s="8">
        <f t="shared" si="3"/>
        <v>9</v>
      </c>
      <c r="B13" s="11" t="s">
        <v>18</v>
      </c>
      <c r="C13" s="8">
        <v>0</v>
      </c>
      <c r="D13" s="12">
        <f t="shared" si="0"/>
        <v>4463.4146341463411</v>
      </c>
      <c r="E13" s="12">
        <v>5490</v>
      </c>
      <c r="F13" s="12">
        <f t="shared" si="1"/>
        <v>0</v>
      </c>
      <c r="G13" s="12">
        <f t="shared" si="2"/>
        <v>0</v>
      </c>
    </row>
    <row r="14" spans="1:7" ht="28.5" customHeight="1" x14ac:dyDescent="0.25">
      <c r="A14" s="8">
        <f t="shared" si="3"/>
        <v>10</v>
      </c>
      <c r="B14" s="11" t="s">
        <v>19</v>
      </c>
      <c r="C14" s="8">
        <v>0</v>
      </c>
      <c r="D14" s="12">
        <f t="shared" si="0"/>
        <v>2398.3739837398375</v>
      </c>
      <c r="E14" s="12">
        <v>2950</v>
      </c>
      <c r="F14" s="12">
        <f t="shared" si="1"/>
        <v>0</v>
      </c>
      <c r="G14" s="12">
        <f t="shared" si="2"/>
        <v>0</v>
      </c>
    </row>
    <row r="15" spans="1:7" ht="28.5" customHeight="1" x14ac:dyDescent="0.25">
      <c r="A15" s="8">
        <f t="shared" si="3"/>
        <v>11</v>
      </c>
      <c r="B15" s="11" t="s">
        <v>20</v>
      </c>
      <c r="C15" s="8">
        <v>0</v>
      </c>
      <c r="D15" s="12">
        <f t="shared" si="0"/>
        <v>1780.4878048780488</v>
      </c>
      <c r="E15" s="12">
        <v>2190</v>
      </c>
      <c r="F15" s="12">
        <f t="shared" si="1"/>
        <v>0</v>
      </c>
      <c r="G15" s="12">
        <f t="shared" si="2"/>
        <v>0</v>
      </c>
    </row>
    <row r="16" spans="1:7" ht="28.5" customHeight="1" x14ac:dyDescent="0.25">
      <c r="A16" s="8">
        <f t="shared" si="3"/>
        <v>12</v>
      </c>
      <c r="B16" s="11" t="s">
        <v>21</v>
      </c>
      <c r="C16" s="8">
        <v>0</v>
      </c>
      <c r="D16" s="12">
        <f t="shared" si="0"/>
        <v>4056.9105691056911</v>
      </c>
      <c r="E16" s="12">
        <v>4990</v>
      </c>
      <c r="F16" s="12">
        <f t="shared" si="1"/>
        <v>0</v>
      </c>
      <c r="G16" s="12">
        <f t="shared" si="2"/>
        <v>0</v>
      </c>
    </row>
    <row r="17" spans="1:7" ht="28.5" customHeight="1" x14ac:dyDescent="0.25">
      <c r="A17" s="32">
        <v>29</v>
      </c>
      <c r="B17" s="33" t="s">
        <v>38</v>
      </c>
      <c r="C17" s="8">
        <v>0</v>
      </c>
      <c r="D17" s="34">
        <f t="shared" si="0"/>
        <v>36.585365853658537</v>
      </c>
      <c r="E17" s="34">
        <v>45</v>
      </c>
      <c r="F17" s="34">
        <f t="shared" si="1"/>
        <v>0</v>
      </c>
      <c r="G17" s="34">
        <f t="shared" si="2"/>
        <v>0</v>
      </c>
    </row>
    <row r="18" spans="1:7" ht="28.5" customHeight="1" x14ac:dyDescent="0.25">
      <c r="A18" s="32">
        <f t="shared" ref="A18:A39" si="4">A17+1</f>
        <v>30</v>
      </c>
      <c r="B18" s="33" t="s">
        <v>39</v>
      </c>
      <c r="C18" s="8">
        <v>0</v>
      </c>
      <c r="D18" s="34">
        <f t="shared" si="0"/>
        <v>243.08943089430895</v>
      </c>
      <c r="E18" s="34">
        <v>299</v>
      </c>
      <c r="F18" s="34">
        <f t="shared" si="1"/>
        <v>0</v>
      </c>
      <c r="G18" s="34">
        <f t="shared" si="2"/>
        <v>0</v>
      </c>
    </row>
    <row r="19" spans="1:7" ht="28.5" customHeight="1" x14ac:dyDescent="0.25">
      <c r="A19" s="32">
        <f t="shared" si="4"/>
        <v>31</v>
      </c>
      <c r="B19" s="33" t="s">
        <v>40</v>
      </c>
      <c r="C19" s="8">
        <v>0</v>
      </c>
      <c r="D19" s="34">
        <f t="shared" si="0"/>
        <v>1200</v>
      </c>
      <c r="E19" s="34">
        <v>1476</v>
      </c>
      <c r="F19" s="34">
        <f t="shared" si="1"/>
        <v>0</v>
      </c>
      <c r="G19" s="34">
        <f t="shared" si="2"/>
        <v>0</v>
      </c>
    </row>
    <row r="20" spans="1:7" ht="28.5" customHeight="1" x14ac:dyDescent="0.25">
      <c r="A20" s="32">
        <f t="shared" si="4"/>
        <v>32</v>
      </c>
      <c r="B20" s="33" t="s">
        <v>41</v>
      </c>
      <c r="C20" s="8">
        <v>0</v>
      </c>
      <c r="D20" s="34">
        <f t="shared" si="0"/>
        <v>89.430894308943095</v>
      </c>
      <c r="E20" s="34">
        <v>110</v>
      </c>
      <c r="F20" s="34">
        <f t="shared" si="1"/>
        <v>0</v>
      </c>
      <c r="G20" s="34">
        <f t="shared" si="2"/>
        <v>0</v>
      </c>
    </row>
    <row r="21" spans="1:7" ht="28.5" customHeight="1" x14ac:dyDescent="0.25">
      <c r="A21" s="32">
        <f t="shared" si="4"/>
        <v>33</v>
      </c>
      <c r="B21" s="33" t="s">
        <v>42</v>
      </c>
      <c r="C21" s="8">
        <v>0</v>
      </c>
      <c r="D21" s="34">
        <f t="shared" si="0"/>
        <v>110.00000000000001</v>
      </c>
      <c r="E21" s="34">
        <v>135.30000000000001</v>
      </c>
      <c r="F21" s="34">
        <f t="shared" si="1"/>
        <v>0</v>
      </c>
      <c r="G21" s="34">
        <f t="shared" si="2"/>
        <v>0</v>
      </c>
    </row>
    <row r="22" spans="1:7" ht="28.5" customHeight="1" x14ac:dyDescent="0.25">
      <c r="A22" s="32">
        <f t="shared" si="4"/>
        <v>34</v>
      </c>
      <c r="B22" s="33" t="s">
        <v>43</v>
      </c>
      <c r="C22" s="8">
        <v>0</v>
      </c>
      <c r="D22" s="34">
        <f t="shared" si="0"/>
        <v>107.3170731707317</v>
      </c>
      <c r="E22" s="34">
        <v>132</v>
      </c>
      <c r="F22" s="34">
        <f t="shared" si="1"/>
        <v>0</v>
      </c>
      <c r="G22" s="34">
        <f t="shared" si="2"/>
        <v>0</v>
      </c>
    </row>
    <row r="23" spans="1:7" ht="28.5" customHeight="1" x14ac:dyDescent="0.25">
      <c r="A23" s="32">
        <f t="shared" si="4"/>
        <v>35</v>
      </c>
      <c r="B23" s="33" t="s">
        <v>58</v>
      </c>
      <c r="C23" s="8">
        <v>0</v>
      </c>
      <c r="D23" s="34">
        <f t="shared" si="0"/>
        <v>1333.2926829268292</v>
      </c>
      <c r="E23" s="34">
        <v>1639.95</v>
      </c>
      <c r="F23" s="34">
        <f t="shared" si="1"/>
        <v>0</v>
      </c>
      <c r="G23" s="34">
        <f t="shared" si="2"/>
        <v>0</v>
      </c>
    </row>
    <row r="24" spans="1:7" ht="28.5" customHeight="1" x14ac:dyDescent="0.25">
      <c r="A24" s="8">
        <v>36</v>
      </c>
      <c r="B24" s="11" t="s">
        <v>44</v>
      </c>
      <c r="C24" s="8">
        <v>0</v>
      </c>
      <c r="D24" s="12">
        <f t="shared" si="0"/>
        <v>536.41463414634143</v>
      </c>
      <c r="E24" s="34">
        <v>659.79</v>
      </c>
      <c r="F24" s="12">
        <f t="shared" si="1"/>
        <v>0</v>
      </c>
      <c r="G24" s="12">
        <f t="shared" si="2"/>
        <v>0</v>
      </c>
    </row>
    <row r="25" spans="1:7" ht="28.5" customHeight="1" x14ac:dyDescent="0.25">
      <c r="A25" s="32">
        <f t="shared" si="4"/>
        <v>37</v>
      </c>
      <c r="B25" s="11" t="s">
        <v>68</v>
      </c>
      <c r="C25" s="8">
        <v>0</v>
      </c>
      <c r="D25" s="12">
        <f t="shared" si="0"/>
        <v>292.60162601626013</v>
      </c>
      <c r="E25" s="34">
        <v>359.9</v>
      </c>
      <c r="F25" s="12">
        <f t="shared" si="1"/>
        <v>0</v>
      </c>
      <c r="G25" s="12">
        <f t="shared" si="2"/>
        <v>0</v>
      </c>
    </row>
    <row r="26" spans="1:7" ht="28.5" customHeight="1" x14ac:dyDescent="0.25">
      <c r="A26" s="32">
        <f t="shared" si="4"/>
        <v>38</v>
      </c>
      <c r="B26" s="33" t="s">
        <v>67</v>
      </c>
      <c r="C26" s="8">
        <v>0</v>
      </c>
      <c r="D26" s="34">
        <f t="shared" si="0"/>
        <v>706.5040650406504</v>
      </c>
      <c r="E26" s="34">
        <v>869</v>
      </c>
      <c r="F26" s="34">
        <f t="shared" si="1"/>
        <v>0</v>
      </c>
      <c r="G26" s="34">
        <f t="shared" si="2"/>
        <v>0</v>
      </c>
    </row>
    <row r="27" spans="1:7" ht="28.5" customHeight="1" x14ac:dyDescent="0.25">
      <c r="A27" s="32">
        <f t="shared" si="4"/>
        <v>39</v>
      </c>
      <c r="B27" s="11" t="s">
        <v>61</v>
      </c>
      <c r="C27" s="8">
        <v>0</v>
      </c>
      <c r="D27" s="12">
        <f t="shared" si="0"/>
        <v>731.6260162601626</v>
      </c>
      <c r="E27" s="34">
        <v>899.9</v>
      </c>
      <c r="F27" s="12">
        <f t="shared" si="1"/>
        <v>0</v>
      </c>
      <c r="G27" s="12">
        <f t="shared" si="2"/>
        <v>0</v>
      </c>
    </row>
    <row r="28" spans="1:7" ht="28.5" customHeight="1" x14ac:dyDescent="0.25">
      <c r="A28" s="32">
        <f t="shared" si="4"/>
        <v>40</v>
      </c>
      <c r="B28" s="11" t="s">
        <v>62</v>
      </c>
      <c r="C28" s="8">
        <v>0</v>
      </c>
      <c r="D28" s="12">
        <f t="shared" si="0"/>
        <v>105.60975609756098</v>
      </c>
      <c r="E28" s="34">
        <v>129.9</v>
      </c>
      <c r="F28" s="12">
        <f t="shared" si="1"/>
        <v>0</v>
      </c>
      <c r="G28" s="12">
        <f t="shared" si="2"/>
        <v>0</v>
      </c>
    </row>
    <row r="29" spans="1:7" ht="28.5" customHeight="1" x14ac:dyDescent="0.25">
      <c r="A29" s="32">
        <f t="shared" si="4"/>
        <v>41</v>
      </c>
      <c r="B29" s="11" t="s">
        <v>63</v>
      </c>
      <c r="C29" s="8">
        <v>0</v>
      </c>
      <c r="D29" s="12">
        <f t="shared" si="0"/>
        <v>894.2276422764229</v>
      </c>
      <c r="E29" s="34">
        <v>1099.9000000000001</v>
      </c>
      <c r="F29" s="12">
        <f t="shared" si="1"/>
        <v>0</v>
      </c>
      <c r="G29" s="12">
        <f t="shared" si="2"/>
        <v>0</v>
      </c>
    </row>
    <row r="30" spans="1:7" ht="28.5" customHeight="1" x14ac:dyDescent="0.25">
      <c r="A30" s="8">
        <v>37</v>
      </c>
      <c r="B30" s="11" t="s">
        <v>66</v>
      </c>
      <c r="C30" s="8">
        <v>0</v>
      </c>
      <c r="D30" s="12">
        <f t="shared" si="0"/>
        <v>162.52032520325204</v>
      </c>
      <c r="E30" s="34">
        <v>199.9</v>
      </c>
      <c r="F30" s="12">
        <f t="shared" si="1"/>
        <v>0</v>
      </c>
      <c r="G30" s="12">
        <f t="shared" si="2"/>
        <v>0</v>
      </c>
    </row>
    <row r="31" spans="1:7" ht="28.5" customHeight="1" x14ac:dyDescent="0.25">
      <c r="A31" s="32">
        <f t="shared" si="4"/>
        <v>38</v>
      </c>
      <c r="B31" s="11" t="s">
        <v>64</v>
      </c>
      <c r="C31" s="8">
        <v>0</v>
      </c>
      <c r="D31" s="12">
        <f t="shared" si="0"/>
        <v>195.04065040650408</v>
      </c>
      <c r="E31" s="34">
        <v>239.9</v>
      </c>
      <c r="F31" s="12">
        <f t="shared" si="1"/>
        <v>0</v>
      </c>
      <c r="G31" s="12">
        <f t="shared" si="2"/>
        <v>0</v>
      </c>
    </row>
    <row r="32" spans="1:7" ht="28.5" customHeight="1" x14ac:dyDescent="0.25">
      <c r="A32" s="32">
        <f t="shared" si="4"/>
        <v>39</v>
      </c>
      <c r="B32" s="11" t="s">
        <v>65</v>
      </c>
      <c r="C32" s="8">
        <v>0</v>
      </c>
      <c r="D32" s="12">
        <f t="shared" si="0"/>
        <v>81.219512195121951</v>
      </c>
      <c r="E32" s="34">
        <v>99.9</v>
      </c>
      <c r="F32" s="12">
        <f t="shared" si="1"/>
        <v>0</v>
      </c>
      <c r="G32" s="12">
        <f t="shared" si="2"/>
        <v>0</v>
      </c>
    </row>
    <row r="33" spans="1:7" ht="28.5" customHeight="1" x14ac:dyDescent="0.25">
      <c r="A33" s="32">
        <f t="shared" si="4"/>
        <v>40</v>
      </c>
      <c r="B33" s="11" t="s">
        <v>45</v>
      </c>
      <c r="C33" s="8">
        <v>0</v>
      </c>
      <c r="D33" s="12">
        <f t="shared" si="0"/>
        <v>217.24390243902437</v>
      </c>
      <c r="E33" s="12">
        <v>267.20999999999998</v>
      </c>
      <c r="F33" s="12">
        <f t="shared" si="1"/>
        <v>0</v>
      </c>
      <c r="G33" s="12">
        <f t="shared" si="2"/>
        <v>0</v>
      </c>
    </row>
    <row r="34" spans="1:7" ht="28.5" customHeight="1" x14ac:dyDescent="0.25">
      <c r="A34" s="32">
        <f t="shared" si="4"/>
        <v>41</v>
      </c>
      <c r="B34" s="11" t="s">
        <v>46</v>
      </c>
      <c r="C34" s="8">
        <v>0</v>
      </c>
      <c r="D34" s="12">
        <f t="shared" si="0"/>
        <v>162.52032520325204</v>
      </c>
      <c r="E34" s="12">
        <f>D30*1.23</f>
        <v>199.9</v>
      </c>
      <c r="F34" s="12">
        <f t="shared" si="1"/>
        <v>0</v>
      </c>
      <c r="G34" s="12">
        <f t="shared" si="2"/>
        <v>0</v>
      </c>
    </row>
    <row r="35" spans="1:7" ht="28.5" customHeight="1" x14ac:dyDescent="0.25">
      <c r="A35" s="32">
        <f t="shared" si="4"/>
        <v>42</v>
      </c>
      <c r="B35" s="11" t="s">
        <v>47</v>
      </c>
      <c r="C35" s="8">
        <v>0</v>
      </c>
      <c r="D35" s="12">
        <f t="shared" si="0"/>
        <v>195.04065040650408</v>
      </c>
      <c r="E35" s="12">
        <f>D31*1.23</f>
        <v>239.90000000000003</v>
      </c>
      <c r="F35" s="12">
        <f t="shared" si="1"/>
        <v>0</v>
      </c>
      <c r="G35" s="12">
        <f t="shared" si="2"/>
        <v>0</v>
      </c>
    </row>
    <row r="36" spans="1:7" ht="28.5" customHeight="1" x14ac:dyDescent="0.25">
      <c r="A36" s="8">
        <v>38</v>
      </c>
      <c r="B36" s="11" t="s">
        <v>48</v>
      </c>
      <c r="C36" s="8">
        <v>0</v>
      </c>
      <c r="D36" s="12">
        <f t="shared" si="0"/>
        <v>81.219512195121951</v>
      </c>
      <c r="E36" s="12">
        <f>D32*1.23</f>
        <v>99.899999999999991</v>
      </c>
      <c r="F36" s="12">
        <f t="shared" si="1"/>
        <v>0</v>
      </c>
      <c r="G36" s="12">
        <f t="shared" si="2"/>
        <v>0</v>
      </c>
    </row>
    <row r="37" spans="1:7" ht="28.5" customHeight="1" x14ac:dyDescent="0.25">
      <c r="A37" s="32">
        <f t="shared" si="4"/>
        <v>39</v>
      </c>
      <c r="B37" s="11" t="s">
        <v>49</v>
      </c>
      <c r="C37" s="8">
        <v>0</v>
      </c>
      <c r="D37" s="12">
        <f t="shared" si="0"/>
        <v>218.69918699186991</v>
      </c>
      <c r="E37" s="12">
        <v>269</v>
      </c>
      <c r="F37" s="12">
        <f t="shared" si="1"/>
        <v>0</v>
      </c>
      <c r="G37" s="12">
        <f t="shared" si="2"/>
        <v>0</v>
      </c>
    </row>
    <row r="38" spans="1:7" ht="28.5" customHeight="1" x14ac:dyDescent="0.25">
      <c r="A38" s="32">
        <f t="shared" si="4"/>
        <v>40</v>
      </c>
      <c r="B38" s="11" t="s">
        <v>69</v>
      </c>
      <c r="C38" s="8">
        <v>0</v>
      </c>
      <c r="D38" s="12">
        <f>E38/1.23</f>
        <v>2113.8211382113823</v>
      </c>
      <c r="E38" s="34">
        <v>2600</v>
      </c>
      <c r="F38" s="12">
        <f>D38*C38</f>
        <v>0</v>
      </c>
      <c r="G38" s="12">
        <f>E38*C38</f>
        <v>0</v>
      </c>
    </row>
    <row r="39" spans="1:7" ht="28.5" customHeight="1" x14ac:dyDescent="0.25">
      <c r="A39" s="32">
        <f t="shared" si="4"/>
        <v>41</v>
      </c>
      <c r="B39" s="11" t="s">
        <v>70</v>
      </c>
      <c r="C39" s="8">
        <v>0</v>
      </c>
      <c r="D39" s="12">
        <f>E39/1.23</f>
        <v>142.27642276422765</v>
      </c>
      <c r="E39" s="34">
        <v>175</v>
      </c>
      <c r="F39" s="12">
        <f>D39*C39</f>
        <v>0</v>
      </c>
      <c r="G39" s="12">
        <f>E39*C39</f>
        <v>0</v>
      </c>
    </row>
    <row r="40" spans="1:7" ht="18" customHeight="1" x14ac:dyDescent="0.25">
      <c r="A40" s="13"/>
      <c r="B40" s="9" t="s">
        <v>22</v>
      </c>
      <c r="C40" s="9">
        <f>SUM(C41:C44)</f>
        <v>0</v>
      </c>
      <c r="D40" s="10"/>
      <c r="E40" s="10"/>
      <c r="F40" s="10"/>
      <c r="G40" s="10"/>
    </row>
    <row r="41" spans="1:7" ht="28.5" customHeight="1" x14ac:dyDescent="0.25">
      <c r="A41" s="8">
        <v>42</v>
      </c>
      <c r="B41" s="11" t="s">
        <v>23</v>
      </c>
      <c r="C41" s="8">
        <v>0</v>
      </c>
      <c r="D41" s="12">
        <f>E41/1.23</f>
        <v>1292.6829268292684</v>
      </c>
      <c r="E41" s="12">
        <v>1590</v>
      </c>
      <c r="F41" s="12">
        <f>D41*C41</f>
        <v>0</v>
      </c>
      <c r="G41" s="12">
        <f>E41*C41</f>
        <v>0</v>
      </c>
    </row>
    <row r="42" spans="1:7" ht="28.5" customHeight="1" x14ac:dyDescent="0.25">
      <c r="A42" s="8">
        <f>A41+1</f>
        <v>43</v>
      </c>
      <c r="B42" s="11" t="s">
        <v>24</v>
      </c>
      <c r="C42" s="8">
        <v>0</v>
      </c>
      <c r="D42" s="12">
        <f>E42/1.23</f>
        <v>1292.6829268292684</v>
      </c>
      <c r="E42" s="12">
        <v>1590</v>
      </c>
      <c r="F42" s="12">
        <f>D42*C42</f>
        <v>0</v>
      </c>
      <c r="G42" s="12">
        <f>E42*C42</f>
        <v>0</v>
      </c>
    </row>
    <row r="43" spans="1:7" ht="28.5" customHeight="1" x14ac:dyDescent="0.25">
      <c r="A43" s="8">
        <f>A42+1</f>
        <v>44</v>
      </c>
      <c r="B43" s="11" t="s">
        <v>25</v>
      </c>
      <c r="C43" s="8">
        <v>0</v>
      </c>
      <c r="D43" s="12">
        <f>E43/1.23</f>
        <v>1292.6829268292684</v>
      </c>
      <c r="E43" s="12">
        <v>1590</v>
      </c>
      <c r="F43" s="12">
        <f>D43*C43</f>
        <v>0</v>
      </c>
      <c r="G43" s="12">
        <f>E43*C43</f>
        <v>0</v>
      </c>
    </row>
    <row r="44" spans="1:7" ht="28.5" customHeight="1" x14ac:dyDescent="0.25">
      <c r="A44" s="8">
        <f>A43+1</f>
        <v>45</v>
      </c>
      <c r="B44" s="11" t="s">
        <v>26</v>
      </c>
      <c r="C44" s="8">
        <v>0</v>
      </c>
      <c r="D44" s="12">
        <f>E44/1.23</f>
        <v>3243.9024390243903</v>
      </c>
      <c r="E44" s="12">
        <v>3990</v>
      </c>
      <c r="F44" s="12">
        <f>D44*C44</f>
        <v>0</v>
      </c>
      <c r="G44" s="12">
        <f>E44*C44</f>
        <v>0</v>
      </c>
    </row>
    <row r="45" spans="1:7" ht="28.5" customHeight="1" x14ac:dyDescent="0.25">
      <c r="A45" s="8">
        <f>A44+1</f>
        <v>46</v>
      </c>
      <c r="B45" s="11" t="s">
        <v>71</v>
      </c>
      <c r="C45" s="8">
        <v>0</v>
      </c>
      <c r="D45" s="12">
        <f t="shared" ref="D45" si="5">E45/1.23</f>
        <v>1233.3333333333333</v>
      </c>
      <c r="E45" s="34">
        <v>1517</v>
      </c>
      <c r="F45" s="12">
        <f t="shared" ref="F45" si="6">D45*C45</f>
        <v>0</v>
      </c>
      <c r="G45" s="12">
        <f t="shared" ref="G45" si="7">E45*C45</f>
        <v>0</v>
      </c>
    </row>
    <row r="46" spans="1:7" ht="18" customHeight="1" x14ac:dyDescent="0.25">
      <c r="A46" s="13"/>
      <c r="B46" s="9" t="s">
        <v>27</v>
      </c>
      <c r="C46" s="9"/>
      <c r="D46" s="14"/>
      <c r="E46" s="14"/>
      <c r="F46" s="14"/>
      <c r="G46" s="14"/>
    </row>
    <row r="47" spans="1:7" ht="28.5" customHeight="1" x14ac:dyDescent="0.25">
      <c r="A47" s="8">
        <v>47</v>
      </c>
      <c r="B47" s="11" t="s">
        <v>28</v>
      </c>
      <c r="C47" s="8">
        <v>0</v>
      </c>
      <c r="D47" s="12">
        <v>6800</v>
      </c>
      <c r="E47" s="12">
        <f>D47</f>
        <v>6800</v>
      </c>
      <c r="F47" s="12">
        <f t="shared" ref="F47:F57" si="8">D47*C47</f>
        <v>0</v>
      </c>
      <c r="G47" s="12">
        <f t="shared" ref="G47:G57" si="9">E47*C47</f>
        <v>0</v>
      </c>
    </row>
    <row r="48" spans="1:7" ht="28.5" customHeight="1" x14ac:dyDescent="0.25">
      <c r="A48" s="8">
        <f t="shared" ref="A48:A57" si="10">A47+1</f>
        <v>48</v>
      </c>
      <c r="B48" s="11" t="s">
        <v>29</v>
      </c>
      <c r="C48" s="8">
        <v>0</v>
      </c>
      <c r="D48" s="12">
        <v>5300</v>
      </c>
      <c r="E48" s="12">
        <f t="shared" ref="E48:E57" si="11">D48</f>
        <v>5300</v>
      </c>
      <c r="F48" s="12">
        <f t="shared" si="8"/>
        <v>0</v>
      </c>
      <c r="G48" s="12">
        <f t="shared" si="9"/>
        <v>0</v>
      </c>
    </row>
    <row r="49" spans="1:7" ht="28.5" customHeight="1" x14ac:dyDescent="0.25">
      <c r="A49" s="8">
        <f t="shared" si="10"/>
        <v>49</v>
      </c>
      <c r="B49" s="11" t="s">
        <v>30</v>
      </c>
      <c r="C49" s="8">
        <v>0</v>
      </c>
      <c r="D49" s="12">
        <v>6800</v>
      </c>
      <c r="E49" s="12">
        <f t="shared" si="11"/>
        <v>6800</v>
      </c>
      <c r="F49" s="12">
        <f t="shared" si="8"/>
        <v>0</v>
      </c>
      <c r="G49" s="12">
        <f t="shared" si="9"/>
        <v>0</v>
      </c>
    </row>
    <row r="50" spans="1:7" ht="28.5" customHeight="1" x14ac:dyDescent="0.25">
      <c r="A50" s="8">
        <f t="shared" si="10"/>
        <v>50</v>
      </c>
      <c r="B50" s="11" t="s">
        <v>31</v>
      </c>
      <c r="C50" s="8">
        <v>0</v>
      </c>
      <c r="D50" s="12">
        <v>7800</v>
      </c>
      <c r="E50" s="12">
        <f t="shared" si="11"/>
        <v>7800</v>
      </c>
      <c r="F50" s="12">
        <f t="shared" si="8"/>
        <v>0</v>
      </c>
      <c r="G50" s="12">
        <f t="shared" si="9"/>
        <v>0</v>
      </c>
    </row>
    <row r="51" spans="1:7" ht="28.5" customHeight="1" x14ac:dyDescent="0.25">
      <c r="A51" s="8">
        <f t="shared" si="10"/>
        <v>51</v>
      </c>
      <c r="B51" s="11" t="s">
        <v>32</v>
      </c>
      <c r="C51" s="8">
        <v>0</v>
      </c>
      <c r="D51" s="12">
        <v>16000</v>
      </c>
      <c r="E51" s="12">
        <f t="shared" si="11"/>
        <v>16000</v>
      </c>
      <c r="F51" s="12">
        <f t="shared" si="8"/>
        <v>0</v>
      </c>
      <c r="G51" s="12">
        <f t="shared" si="9"/>
        <v>0</v>
      </c>
    </row>
    <row r="52" spans="1:7" ht="28.5" customHeight="1" x14ac:dyDescent="0.25">
      <c r="A52" s="8">
        <f t="shared" si="10"/>
        <v>52</v>
      </c>
      <c r="B52" s="11" t="s">
        <v>33</v>
      </c>
      <c r="C52" s="8">
        <v>0</v>
      </c>
      <c r="D52" s="12">
        <v>400</v>
      </c>
      <c r="E52" s="12">
        <f t="shared" si="11"/>
        <v>400</v>
      </c>
      <c r="F52" s="12">
        <f t="shared" si="8"/>
        <v>0</v>
      </c>
      <c r="G52" s="12">
        <f t="shared" si="9"/>
        <v>0</v>
      </c>
    </row>
    <row r="53" spans="1:7" ht="28.5" customHeight="1" x14ac:dyDescent="0.25">
      <c r="A53" s="8">
        <f t="shared" si="10"/>
        <v>53</v>
      </c>
      <c r="B53" s="11" t="s">
        <v>34</v>
      </c>
      <c r="C53" s="8">
        <v>0</v>
      </c>
      <c r="D53" s="12">
        <v>1200</v>
      </c>
      <c r="E53" s="12">
        <f t="shared" si="11"/>
        <v>1200</v>
      </c>
      <c r="F53" s="12">
        <f t="shared" si="8"/>
        <v>0</v>
      </c>
      <c r="G53" s="12">
        <f t="shared" si="9"/>
        <v>0</v>
      </c>
    </row>
    <row r="54" spans="1:7" ht="28.5" customHeight="1" x14ac:dyDescent="0.25">
      <c r="A54" s="8">
        <f t="shared" si="10"/>
        <v>54</v>
      </c>
      <c r="B54" s="11" t="s">
        <v>35</v>
      </c>
      <c r="C54" s="8">
        <v>0</v>
      </c>
      <c r="D54" s="12">
        <v>800</v>
      </c>
      <c r="E54" s="12">
        <f t="shared" si="11"/>
        <v>800</v>
      </c>
      <c r="F54" s="12">
        <f t="shared" si="8"/>
        <v>0</v>
      </c>
      <c r="G54" s="12">
        <f t="shared" si="9"/>
        <v>0</v>
      </c>
    </row>
    <row r="55" spans="1:7" ht="28.5" customHeight="1" x14ac:dyDescent="0.25">
      <c r="A55" s="8">
        <f t="shared" si="10"/>
        <v>55</v>
      </c>
      <c r="B55" s="11" t="s">
        <v>36</v>
      </c>
      <c r="C55" s="8">
        <v>0</v>
      </c>
      <c r="D55" s="12">
        <v>850</v>
      </c>
      <c r="E55" s="12">
        <f t="shared" si="11"/>
        <v>850</v>
      </c>
      <c r="F55" s="12">
        <f t="shared" si="8"/>
        <v>0</v>
      </c>
      <c r="G55" s="12">
        <f t="shared" si="9"/>
        <v>0</v>
      </c>
    </row>
    <row r="56" spans="1:7" ht="28.5" customHeight="1" x14ac:dyDescent="0.25">
      <c r="A56" s="8">
        <f t="shared" si="10"/>
        <v>56</v>
      </c>
      <c r="B56" s="11" t="s">
        <v>37</v>
      </c>
      <c r="C56" s="8">
        <v>0</v>
      </c>
      <c r="D56" s="12">
        <v>850</v>
      </c>
      <c r="E56" s="12">
        <f t="shared" si="11"/>
        <v>850</v>
      </c>
      <c r="F56" s="12">
        <f t="shared" si="8"/>
        <v>0</v>
      </c>
      <c r="G56" s="12">
        <f t="shared" si="9"/>
        <v>0</v>
      </c>
    </row>
    <row r="57" spans="1:7" ht="28.5" customHeight="1" x14ac:dyDescent="0.25">
      <c r="A57" s="8">
        <f t="shared" si="10"/>
        <v>57</v>
      </c>
      <c r="B57" s="11" t="s">
        <v>36</v>
      </c>
      <c r="C57" s="8">
        <v>0</v>
      </c>
      <c r="D57" s="12">
        <v>850</v>
      </c>
      <c r="E57" s="12">
        <f t="shared" si="11"/>
        <v>850</v>
      </c>
      <c r="F57" s="12">
        <f t="shared" si="8"/>
        <v>0</v>
      </c>
      <c r="G57" s="12">
        <f t="shared" si="9"/>
        <v>0</v>
      </c>
    </row>
    <row r="58" spans="1:7" ht="18" customHeight="1" x14ac:dyDescent="0.25">
      <c r="A58" s="13"/>
      <c r="B58" s="9" t="s">
        <v>59</v>
      </c>
      <c r="C58" s="9"/>
      <c r="D58" s="10"/>
      <c r="E58" s="10"/>
      <c r="F58" s="10"/>
      <c r="G58" s="10"/>
    </row>
    <row r="59" spans="1:7" ht="23.25" customHeight="1" x14ac:dyDescent="0.25">
      <c r="A59" s="32">
        <v>58</v>
      </c>
      <c r="B59" s="36" t="s">
        <v>60</v>
      </c>
      <c r="C59" s="35">
        <v>0</v>
      </c>
      <c r="D59" s="34">
        <f t="shared" ref="D59" si="12">E59/1.23</f>
        <v>2024.3902439024391</v>
      </c>
      <c r="E59" s="34">
        <v>2490</v>
      </c>
      <c r="F59" s="34">
        <f t="shared" ref="F59" si="13">D59*C59</f>
        <v>0</v>
      </c>
      <c r="G59" s="34">
        <f t="shared" ref="G59" si="14">E59*C59</f>
        <v>0</v>
      </c>
    </row>
    <row r="60" spans="1:7" ht="15.75" x14ac:dyDescent="0.25">
      <c r="A60" s="15"/>
      <c r="B60" s="16"/>
      <c r="C60" s="15"/>
      <c r="D60" s="17"/>
      <c r="E60" s="17"/>
      <c r="F60" s="18" t="s">
        <v>50</v>
      </c>
      <c r="G60" s="19">
        <f>SUM(G4:G59)</f>
        <v>0</v>
      </c>
    </row>
    <row r="63" spans="1:7" x14ac:dyDescent="0.25">
      <c r="B63" t="s">
        <v>51</v>
      </c>
    </row>
    <row r="64" spans="1:7" x14ac:dyDescent="0.25">
      <c r="A64" s="20"/>
      <c r="B64" s="21"/>
      <c r="C64" s="20"/>
      <c r="D64" s="22"/>
      <c r="E64" s="22"/>
      <c r="F64" s="22"/>
      <c r="G64" s="23"/>
    </row>
    <row r="65" spans="1:7" x14ac:dyDescent="0.25">
      <c r="A65" s="24" t="s">
        <v>52</v>
      </c>
      <c r="B65" s="25"/>
      <c r="C65" s="20"/>
      <c r="D65" s="26"/>
      <c r="E65" s="26"/>
      <c r="F65" s="26"/>
      <c r="G65" s="27" t="s">
        <v>53</v>
      </c>
    </row>
    <row r="66" spans="1:7" x14ac:dyDescent="0.25">
      <c r="A66" s="28" t="s">
        <v>54</v>
      </c>
      <c r="B66" s="25"/>
      <c r="C66" s="20"/>
      <c r="D66" s="26"/>
      <c r="E66" s="26"/>
      <c r="F66" s="26"/>
      <c r="G66" s="27" t="s">
        <v>55</v>
      </c>
    </row>
    <row r="67" spans="1:7" x14ac:dyDescent="0.25">
      <c r="A67" s="29"/>
      <c r="B67" s="30" t="s">
        <v>56</v>
      </c>
      <c r="C67" s="20"/>
      <c r="D67" s="26"/>
      <c r="E67" s="26" t="s">
        <v>57</v>
      </c>
      <c r="F67" s="26"/>
      <c r="G67" s="26"/>
    </row>
    <row r="69" spans="1:7" x14ac:dyDescent="0.25">
      <c r="A69" s="31"/>
    </row>
    <row r="70" spans="1:7" x14ac:dyDescent="0.25">
      <c r="A70" s="31"/>
    </row>
  </sheetData>
  <autoFilter ref="A3:G60" xr:uid="{00000000-0009-0000-0000-000000000000}"/>
  <mergeCells count="2">
    <mergeCell ref="A1:D2"/>
    <mergeCell ref="E1:G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Michał Bugajski</cp:lastModifiedBy>
  <cp:revision>0</cp:revision>
  <dcterms:created xsi:type="dcterms:W3CDTF">2026-07-14T08:51:11Z</dcterms:created>
  <dcterms:modified xsi:type="dcterms:W3CDTF">2026-07-14T12:59:19Z</dcterms:modified>
  <dc:language>en-US</dc:language>
</cp:coreProperties>
</file>